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ate1904="1" defaultThemeVersion="124226"/>
  <mc:AlternateContent xmlns:mc="http://schemas.openxmlformats.org/markup-compatibility/2006">
    <mc:Choice Requires="x15">
      <x15ac:absPath xmlns:x15ac="http://schemas.microsoft.com/office/spreadsheetml/2010/11/ac" url="F:\Ultrafemico\Petrologia e Geodinamica 2020\"/>
    </mc:Choice>
  </mc:AlternateContent>
  <bookViews>
    <workbookView xWindow="-195" yWindow="3600" windowWidth="12120" windowHeight="3675" tabRatio="560"/>
  </bookViews>
  <sheets>
    <sheet name="Exercise A and B" sheetId="4" r:id="rId1"/>
    <sheet name="Exercise C and D" sheetId="6" r:id="rId2"/>
    <sheet name="BSE Values" sheetId="2" r:id="rId3"/>
    <sheet name="ChUR Values" sheetId="1" r:id="rId4"/>
  </sheets>
  <calcPr calcId="152511"/>
</workbook>
</file>

<file path=xl/calcChain.xml><?xml version="1.0" encoding="utf-8"?>
<calcChain xmlns="http://schemas.openxmlformats.org/spreadsheetml/2006/main">
  <c r="C32" i="1" l="1"/>
  <c r="C21" i="1"/>
  <c r="C2" i="1"/>
  <c r="C20" i="2"/>
  <c r="C13" i="2"/>
  <c r="E10" i="4"/>
  <c r="E4" i="4"/>
</calcChain>
</file>

<file path=xl/comments1.xml><?xml version="1.0" encoding="utf-8"?>
<comments xmlns="http://schemas.openxmlformats.org/spreadsheetml/2006/main">
  <authors>
    <author>Michele Lustrino</author>
  </authors>
  <commentList>
    <comment ref="C2" authorId="0" shapeId="0">
      <text>
        <r>
          <rPr>
            <b/>
            <sz val="11"/>
            <color indexed="81"/>
            <rFont val="Tahoma"/>
            <family val="2"/>
          </rPr>
          <t>Basaltic achondrite</t>
        </r>
      </text>
    </comment>
    <comment ref="B3" authorId="0" shapeId="0">
      <text>
        <r>
          <rPr>
            <b/>
            <sz val="11"/>
            <color indexed="81"/>
            <rFont val="Tahoma"/>
            <family val="2"/>
          </rPr>
          <t>Present-day value</t>
        </r>
      </text>
    </comment>
  </commentList>
</comments>
</file>

<file path=xl/comments2.xml><?xml version="1.0" encoding="utf-8"?>
<comments xmlns="http://schemas.openxmlformats.org/spreadsheetml/2006/main">
  <authors>
    <author>Michele Lustrino</author>
  </authors>
  <commentList>
    <comment ref="B3" authorId="0" shapeId="0">
      <text>
        <r>
          <rPr>
            <b/>
            <sz val="9"/>
            <color indexed="81"/>
            <rFont val="Tahoma"/>
            <family val="2"/>
          </rPr>
          <t>Jacobsen and Wassenburg, 1980</t>
        </r>
      </text>
    </comment>
    <comment ref="B4" authorId="0" shapeId="0">
      <text>
        <r>
          <rPr>
            <b/>
            <sz val="9"/>
            <color indexed="81"/>
            <rFont val="Tahoma"/>
            <family val="2"/>
          </rPr>
          <t>Bouvier et al., 2008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5" authorId="0" shapeId="0">
      <text>
        <r>
          <rPr>
            <b/>
            <sz val="9"/>
            <color indexed="81"/>
            <rFont val="Tahoma"/>
            <family val="2"/>
          </rPr>
          <t>White. Lesson 7 Geochemistry 2003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6" authorId="0" shapeId="0">
      <text>
        <r>
          <rPr>
            <b/>
            <sz val="9"/>
            <color indexed="81"/>
            <rFont val="Tahoma"/>
            <family val="2"/>
          </rPr>
          <t>Nyquist et al., ???</t>
        </r>
      </text>
    </comment>
  </commentList>
</comments>
</file>

<file path=xl/sharedStrings.xml><?xml version="1.0" encoding="utf-8"?>
<sst xmlns="http://schemas.openxmlformats.org/spreadsheetml/2006/main" count="117" uniqueCount="105">
  <si>
    <t>Sample</t>
  </si>
  <si>
    <t>Rb</t>
  </si>
  <si>
    <t>Sr</t>
  </si>
  <si>
    <t>Sm</t>
  </si>
  <si>
    <t>Nd</t>
  </si>
  <si>
    <t>Present Day Values</t>
  </si>
  <si>
    <t>A</t>
  </si>
  <si>
    <t>B</t>
  </si>
  <si>
    <t>A)</t>
  </si>
  <si>
    <t>B)</t>
  </si>
  <si>
    <t>C)</t>
  </si>
  <si>
    <t>D)</t>
  </si>
  <si>
    <r>
      <rPr>
        <b/>
        <vertAlign val="superscript"/>
        <sz val="18"/>
        <rFont val="Calibri"/>
        <family val="2"/>
        <scheme val="minor"/>
      </rPr>
      <t>143</t>
    </r>
    <r>
      <rPr>
        <b/>
        <sz val="18"/>
        <rFont val="Calibri"/>
        <family val="2"/>
        <scheme val="minor"/>
      </rPr>
      <t>Nd/</t>
    </r>
    <r>
      <rPr>
        <b/>
        <vertAlign val="superscript"/>
        <sz val="18"/>
        <rFont val="Calibri"/>
        <family val="2"/>
        <scheme val="minor"/>
      </rPr>
      <t>144</t>
    </r>
    <r>
      <rPr>
        <b/>
        <sz val="18"/>
        <rFont val="Calibri"/>
        <family val="2"/>
        <scheme val="minor"/>
      </rPr>
      <t>Nd</t>
    </r>
  </si>
  <si>
    <r>
      <rPr>
        <b/>
        <vertAlign val="superscript"/>
        <sz val="18"/>
        <rFont val="Calibri"/>
        <family val="2"/>
        <scheme val="minor"/>
      </rPr>
      <t>147</t>
    </r>
    <r>
      <rPr>
        <b/>
        <sz val="18"/>
        <rFont val="Calibri"/>
        <family val="2"/>
        <scheme val="minor"/>
      </rPr>
      <t>Sm/</t>
    </r>
    <r>
      <rPr>
        <b/>
        <vertAlign val="superscript"/>
        <sz val="18"/>
        <rFont val="Calibri"/>
        <family val="2"/>
        <scheme val="minor"/>
      </rPr>
      <t>144</t>
    </r>
    <r>
      <rPr>
        <b/>
        <sz val="18"/>
        <rFont val="Calibri"/>
        <family val="2"/>
        <scheme val="minor"/>
      </rPr>
      <t>Nd</t>
    </r>
  </si>
  <si>
    <r>
      <rPr>
        <b/>
        <vertAlign val="superscript"/>
        <sz val="18"/>
        <rFont val="Calibri"/>
        <family val="2"/>
        <scheme val="minor"/>
      </rPr>
      <t>87</t>
    </r>
    <r>
      <rPr>
        <b/>
        <sz val="18"/>
        <rFont val="Calibri"/>
        <family val="2"/>
        <scheme val="minor"/>
      </rPr>
      <t>Sr/</t>
    </r>
    <r>
      <rPr>
        <b/>
        <vertAlign val="superscript"/>
        <sz val="18"/>
        <rFont val="Calibri"/>
        <family val="2"/>
        <scheme val="minor"/>
      </rPr>
      <t>86</t>
    </r>
    <r>
      <rPr>
        <b/>
        <sz val="18"/>
        <rFont val="Calibri"/>
        <family val="2"/>
        <scheme val="minor"/>
      </rPr>
      <t>Sr</t>
    </r>
  </si>
  <si>
    <r>
      <rPr>
        <b/>
        <vertAlign val="superscript"/>
        <sz val="18"/>
        <rFont val="Calibri"/>
        <family val="2"/>
        <scheme val="minor"/>
      </rPr>
      <t>87</t>
    </r>
    <r>
      <rPr>
        <b/>
        <sz val="18"/>
        <rFont val="Calibri"/>
        <family val="2"/>
        <scheme val="minor"/>
      </rPr>
      <t>Rb/</t>
    </r>
    <r>
      <rPr>
        <b/>
        <vertAlign val="superscript"/>
        <sz val="18"/>
        <rFont val="Calibri"/>
        <family val="2"/>
        <scheme val="minor"/>
      </rPr>
      <t>86</t>
    </r>
    <r>
      <rPr>
        <b/>
        <sz val="18"/>
        <rFont val="Calibri"/>
        <family val="2"/>
        <scheme val="minor"/>
      </rPr>
      <t>Sr</t>
    </r>
  </si>
  <si>
    <t>Total mass of Sr</t>
  </si>
  <si>
    <t>Total mass of Rb</t>
  </si>
  <si>
    <t xml:space="preserve">Calculate the Sr isotopic initial composition of the the 550 Myr-old sample A </t>
  </si>
  <si>
    <r>
      <rPr>
        <vertAlign val="superscript"/>
        <sz val="14"/>
        <rFont val="Calibri"/>
        <family val="2"/>
        <scheme val="minor"/>
      </rPr>
      <t>87</t>
    </r>
    <r>
      <rPr>
        <sz val="14"/>
        <rFont val="Calibri"/>
        <family val="2"/>
        <scheme val="minor"/>
      </rPr>
      <t>Rb/</t>
    </r>
    <r>
      <rPr>
        <vertAlign val="superscript"/>
        <sz val="14"/>
        <rFont val="Calibri"/>
        <family val="2"/>
        <scheme val="minor"/>
      </rPr>
      <t>86</t>
    </r>
    <r>
      <rPr>
        <sz val="14"/>
        <rFont val="Calibri"/>
        <family val="2"/>
        <scheme val="minor"/>
      </rPr>
      <t>Sr</t>
    </r>
  </si>
  <si>
    <r>
      <rPr>
        <vertAlign val="superscript"/>
        <sz val="14"/>
        <rFont val="Calibri"/>
        <family val="2"/>
        <scheme val="minor"/>
      </rPr>
      <t>87</t>
    </r>
    <r>
      <rPr>
        <sz val="14"/>
        <rFont val="Calibri"/>
        <family val="2"/>
        <scheme val="minor"/>
      </rPr>
      <t>Sr/</t>
    </r>
    <r>
      <rPr>
        <vertAlign val="superscript"/>
        <sz val="14"/>
        <rFont val="Calibri"/>
        <family val="2"/>
        <scheme val="minor"/>
      </rPr>
      <t>86</t>
    </r>
    <r>
      <rPr>
        <sz val="14"/>
        <rFont val="Calibri"/>
        <family val="2"/>
        <scheme val="minor"/>
      </rPr>
      <t>Sr</t>
    </r>
    <r>
      <rPr>
        <vertAlign val="subscript"/>
        <sz val="14"/>
        <rFont val="Calibri"/>
        <family val="2"/>
        <scheme val="minor"/>
      </rPr>
      <t>(present day)</t>
    </r>
  </si>
  <si>
    <r>
      <rPr>
        <vertAlign val="superscript"/>
        <sz val="14"/>
        <rFont val="Calibri"/>
        <family val="2"/>
        <scheme val="minor"/>
      </rPr>
      <t>87</t>
    </r>
    <r>
      <rPr>
        <sz val="14"/>
        <rFont val="Calibri"/>
        <family val="2"/>
        <scheme val="minor"/>
      </rPr>
      <t>Sr/</t>
    </r>
    <r>
      <rPr>
        <vertAlign val="superscript"/>
        <sz val="14"/>
        <rFont val="Calibri"/>
        <family val="2"/>
        <scheme val="minor"/>
      </rPr>
      <t>86</t>
    </r>
    <r>
      <rPr>
        <sz val="14"/>
        <rFont val="Calibri"/>
        <family val="2"/>
        <scheme val="minor"/>
      </rPr>
      <t>Sr</t>
    </r>
    <r>
      <rPr>
        <vertAlign val="subscript"/>
        <sz val="14"/>
        <rFont val="Calibri"/>
        <family val="2"/>
        <scheme val="minor"/>
      </rPr>
      <t>(initial)</t>
    </r>
  </si>
  <si>
    <r>
      <t xml:space="preserve">Assuming that this sample is 250 Myr-old, calculate the initial </t>
    </r>
    <r>
      <rPr>
        <b/>
        <sz val="14"/>
        <rFont val="Symbol"/>
        <family val="1"/>
        <charset val="2"/>
      </rPr>
      <t>e</t>
    </r>
    <r>
      <rPr>
        <b/>
        <vertAlign val="subscript"/>
        <sz val="14"/>
        <rFont val="Calibri"/>
        <family val="2"/>
        <scheme val="minor"/>
      </rPr>
      <t>Sr</t>
    </r>
    <r>
      <rPr>
        <b/>
        <sz val="14"/>
        <rFont val="Calibri"/>
        <family val="2"/>
        <scheme val="minor"/>
      </rPr>
      <t xml:space="preserve"> and </t>
    </r>
    <r>
      <rPr>
        <b/>
        <sz val="14"/>
        <rFont val="Symbol"/>
        <family val="1"/>
        <charset val="2"/>
      </rPr>
      <t>e</t>
    </r>
    <r>
      <rPr>
        <b/>
        <vertAlign val="subscript"/>
        <sz val="14"/>
        <rFont val="Calibri"/>
        <family val="2"/>
        <scheme val="minor"/>
      </rPr>
      <t>Nd</t>
    </r>
    <r>
      <rPr>
        <b/>
        <sz val="14"/>
        <rFont val="Calibri"/>
        <family val="2"/>
        <scheme val="minor"/>
      </rPr>
      <t xml:space="preserve"> values.</t>
    </r>
  </si>
  <si>
    <t>Initial value (4.56 Gyr ago)</t>
  </si>
  <si>
    <r>
      <rPr>
        <sz val="14"/>
        <rFont val="Symbol"/>
        <family val="1"/>
        <charset val="2"/>
      </rPr>
      <t>e</t>
    </r>
    <r>
      <rPr>
        <vertAlign val="subscript"/>
        <sz val="14"/>
        <rFont val="Calibri"/>
        <family val="2"/>
        <scheme val="minor"/>
      </rPr>
      <t>Sr</t>
    </r>
  </si>
  <si>
    <r>
      <rPr>
        <sz val="14"/>
        <rFont val="Symbol"/>
        <family val="1"/>
        <charset val="2"/>
      </rPr>
      <t>e</t>
    </r>
    <r>
      <rPr>
        <vertAlign val="subscript"/>
        <sz val="14"/>
        <rFont val="Calibri"/>
        <family val="2"/>
        <scheme val="minor"/>
      </rPr>
      <t>Nd</t>
    </r>
  </si>
  <si>
    <r>
      <rPr>
        <sz val="14"/>
        <rFont val="Symbol"/>
        <family val="1"/>
        <charset val="2"/>
      </rPr>
      <t>e</t>
    </r>
    <r>
      <rPr>
        <vertAlign val="subscript"/>
        <sz val="14"/>
        <rFont val="Calibri"/>
        <family val="2"/>
        <scheme val="minor"/>
      </rPr>
      <t>Sr(i)</t>
    </r>
  </si>
  <si>
    <r>
      <rPr>
        <sz val="14"/>
        <rFont val="Symbol"/>
        <family val="1"/>
        <charset val="2"/>
      </rPr>
      <t>e</t>
    </r>
    <r>
      <rPr>
        <vertAlign val="subscript"/>
        <sz val="14"/>
        <rFont val="Calibri"/>
        <family val="2"/>
        <scheme val="minor"/>
      </rPr>
      <t>Nd(i)</t>
    </r>
  </si>
  <si>
    <r>
      <rPr>
        <b/>
        <sz val="14"/>
        <rFont val="Symbol"/>
        <family val="1"/>
        <charset val="2"/>
      </rPr>
      <t>e</t>
    </r>
    <r>
      <rPr>
        <b/>
        <vertAlign val="subscript"/>
        <sz val="14"/>
        <rFont val="Calibri"/>
        <family val="2"/>
        <scheme val="minor"/>
      </rPr>
      <t>Nd</t>
    </r>
  </si>
  <si>
    <r>
      <t>[(</t>
    </r>
    <r>
      <rPr>
        <b/>
        <vertAlign val="superscript"/>
        <sz val="14"/>
        <rFont val="Calibri"/>
        <family val="2"/>
        <scheme val="minor"/>
      </rPr>
      <t>143</t>
    </r>
    <r>
      <rPr>
        <b/>
        <sz val="14"/>
        <rFont val="Calibri"/>
        <family val="2"/>
        <scheme val="minor"/>
      </rPr>
      <t>Nd/</t>
    </r>
    <r>
      <rPr>
        <b/>
        <vertAlign val="superscript"/>
        <sz val="14"/>
        <rFont val="Calibri"/>
        <family val="2"/>
        <scheme val="minor"/>
      </rPr>
      <t>144</t>
    </r>
    <r>
      <rPr>
        <b/>
        <sz val="14"/>
        <rFont val="Calibri"/>
        <family val="2"/>
        <scheme val="minor"/>
      </rPr>
      <t>Nd)/(</t>
    </r>
    <r>
      <rPr>
        <b/>
        <vertAlign val="superscript"/>
        <sz val="14"/>
        <rFont val="Calibri"/>
        <family val="2"/>
        <scheme val="minor"/>
      </rPr>
      <t>143</t>
    </r>
    <r>
      <rPr>
        <b/>
        <sz val="14"/>
        <rFont val="Calibri"/>
        <family val="2"/>
        <scheme val="minor"/>
      </rPr>
      <t>Nd/</t>
    </r>
    <r>
      <rPr>
        <b/>
        <vertAlign val="superscript"/>
        <sz val="14"/>
        <rFont val="Calibri"/>
        <family val="2"/>
        <scheme val="minor"/>
      </rPr>
      <t>144</t>
    </r>
    <r>
      <rPr>
        <b/>
        <sz val="14"/>
        <rFont val="Calibri"/>
        <family val="2"/>
        <scheme val="minor"/>
      </rPr>
      <t>Nd)</t>
    </r>
    <r>
      <rPr>
        <b/>
        <vertAlign val="subscript"/>
        <sz val="14"/>
        <rFont val="Calibri"/>
        <family val="2"/>
        <scheme val="minor"/>
      </rPr>
      <t>ChUR</t>
    </r>
    <r>
      <rPr>
        <b/>
        <sz val="14"/>
        <rFont val="Calibri"/>
        <family val="2"/>
        <scheme val="minor"/>
      </rPr>
      <t xml:space="preserve"> -1]*10000</t>
    </r>
  </si>
  <si>
    <r>
      <rPr>
        <b/>
        <sz val="14"/>
        <rFont val="Symbol"/>
        <family val="1"/>
        <charset val="2"/>
      </rPr>
      <t>e</t>
    </r>
    <r>
      <rPr>
        <b/>
        <vertAlign val="subscript"/>
        <sz val="14"/>
        <rFont val="Calibri"/>
        <family val="2"/>
        <scheme val="minor"/>
      </rPr>
      <t>Sr</t>
    </r>
  </si>
  <si>
    <r>
      <t>[(</t>
    </r>
    <r>
      <rPr>
        <b/>
        <vertAlign val="superscript"/>
        <sz val="14"/>
        <rFont val="Calibri"/>
        <family val="2"/>
        <scheme val="minor"/>
      </rPr>
      <t>87</t>
    </r>
    <r>
      <rPr>
        <b/>
        <sz val="14"/>
        <rFont val="Calibri"/>
        <family val="2"/>
        <scheme val="minor"/>
      </rPr>
      <t>Sr/</t>
    </r>
    <r>
      <rPr>
        <b/>
        <vertAlign val="superscript"/>
        <sz val="14"/>
        <rFont val="Calibri"/>
        <family val="2"/>
        <scheme val="minor"/>
      </rPr>
      <t>86</t>
    </r>
    <r>
      <rPr>
        <b/>
        <sz val="14"/>
        <rFont val="Calibri"/>
        <family val="2"/>
        <scheme val="minor"/>
      </rPr>
      <t>Sr)/(</t>
    </r>
    <r>
      <rPr>
        <b/>
        <vertAlign val="superscript"/>
        <sz val="14"/>
        <rFont val="Calibri"/>
        <family val="2"/>
        <scheme val="minor"/>
      </rPr>
      <t>87</t>
    </r>
    <r>
      <rPr>
        <b/>
        <sz val="14"/>
        <rFont val="Calibri"/>
        <family val="2"/>
        <scheme val="minor"/>
      </rPr>
      <t>Sr/</t>
    </r>
    <r>
      <rPr>
        <b/>
        <vertAlign val="superscript"/>
        <sz val="14"/>
        <rFont val="Calibri"/>
        <family val="2"/>
        <scheme val="minor"/>
      </rPr>
      <t>86</t>
    </r>
    <r>
      <rPr>
        <b/>
        <sz val="14"/>
        <rFont val="Calibri"/>
        <family val="2"/>
        <scheme val="minor"/>
      </rPr>
      <t>Sr)</t>
    </r>
    <r>
      <rPr>
        <b/>
        <vertAlign val="subscript"/>
        <sz val="14"/>
        <rFont val="Calibri"/>
        <family val="2"/>
        <scheme val="minor"/>
      </rPr>
      <t>BSE</t>
    </r>
    <r>
      <rPr>
        <b/>
        <sz val="14"/>
        <rFont val="Calibri"/>
        <family val="2"/>
        <scheme val="minor"/>
      </rPr>
      <t xml:space="preserve"> -1]*10000</t>
    </r>
  </si>
  <si>
    <r>
      <t xml:space="preserve">Calculate the present-day </t>
    </r>
    <r>
      <rPr>
        <b/>
        <sz val="14"/>
        <rFont val="Symbol"/>
        <family val="1"/>
        <charset val="2"/>
      </rPr>
      <t>e</t>
    </r>
    <r>
      <rPr>
        <b/>
        <sz val="14"/>
        <rFont val="Calibri"/>
        <family val="2"/>
        <scheme val="minor"/>
      </rPr>
      <t xml:space="preserve"> value of a sample with </t>
    </r>
    <r>
      <rPr>
        <b/>
        <vertAlign val="superscript"/>
        <sz val="14"/>
        <rFont val="Calibri"/>
        <family val="2"/>
        <scheme val="minor"/>
      </rPr>
      <t>87</t>
    </r>
    <r>
      <rPr>
        <b/>
        <sz val="14"/>
        <rFont val="Calibri"/>
        <family val="2"/>
        <scheme val="minor"/>
      </rPr>
      <t>Sr/</t>
    </r>
    <r>
      <rPr>
        <b/>
        <vertAlign val="superscript"/>
        <sz val="14"/>
        <rFont val="Calibri"/>
        <family val="2"/>
        <scheme val="minor"/>
      </rPr>
      <t>86</t>
    </r>
    <r>
      <rPr>
        <b/>
        <sz val="14"/>
        <rFont val="Calibri"/>
        <family val="2"/>
        <scheme val="minor"/>
      </rPr>
      <t xml:space="preserve">Sr = 0.70562, 10 ppm Rb, 50 ppm Sr and </t>
    </r>
    <r>
      <rPr>
        <b/>
        <vertAlign val="superscript"/>
        <sz val="14"/>
        <rFont val="Calibri"/>
        <family val="2"/>
        <scheme val="minor"/>
      </rPr>
      <t>143</t>
    </r>
    <r>
      <rPr>
        <b/>
        <sz val="14"/>
        <rFont val="Calibri"/>
        <family val="2"/>
        <scheme val="minor"/>
      </rPr>
      <t>Nd/</t>
    </r>
    <r>
      <rPr>
        <b/>
        <vertAlign val="superscript"/>
        <sz val="14"/>
        <rFont val="Calibri"/>
        <family val="2"/>
        <scheme val="minor"/>
      </rPr>
      <t>144</t>
    </r>
    <r>
      <rPr>
        <b/>
        <sz val="14"/>
        <rFont val="Calibri"/>
        <family val="2"/>
        <scheme val="minor"/>
      </rPr>
      <t>Nd = 0.512511, 5 ppm Nd, 3 ppm Sm</t>
    </r>
  </si>
  <si>
    <t>Total mass of Nd</t>
  </si>
  <si>
    <t>Total mass of Sm</t>
  </si>
  <si>
    <t>www.ptable.com</t>
  </si>
  <si>
    <t>107 Gyr</t>
  </si>
  <si>
    <t>Where:</t>
  </si>
  <si>
    <t>Rb =</t>
  </si>
  <si>
    <t>Rb ppm</t>
  </si>
  <si>
    <t>Sr =</t>
  </si>
  <si>
    <t>Sr ppm</t>
  </si>
  <si>
    <t>expressed as decimal fraction of the Rb isotopes (0.2783)</t>
  </si>
  <si>
    <t>A =</t>
  </si>
  <si>
    <t>expressed as decimal fraction of the Sr isotopes (amount variable)</t>
  </si>
  <si>
    <t>Note:</t>
  </si>
  <si>
    <t>The Avogadro's number cancels.</t>
  </si>
  <si>
    <r>
      <t>(</t>
    </r>
    <r>
      <rPr>
        <shadow/>
        <vertAlign val="superscript"/>
        <sz val="14"/>
        <rFont val="Calibri"/>
        <family val="2"/>
        <scheme val="minor"/>
      </rPr>
      <t>87</t>
    </r>
    <r>
      <rPr>
        <shadow/>
        <sz val="14"/>
        <rFont val="Calibri"/>
        <family val="2"/>
        <scheme val="minor"/>
      </rPr>
      <t>Sr/</t>
    </r>
    <r>
      <rPr>
        <shadow/>
        <vertAlign val="superscript"/>
        <sz val="14"/>
        <rFont val="Calibri"/>
        <family val="2"/>
        <scheme val="minor"/>
      </rPr>
      <t>86</t>
    </r>
    <r>
      <rPr>
        <shadow/>
        <sz val="14"/>
        <rFont val="Calibri"/>
        <family val="2"/>
        <scheme val="minor"/>
      </rPr>
      <t>Sr)</t>
    </r>
    <r>
      <rPr>
        <shadow/>
        <vertAlign val="subscript"/>
        <sz val="14"/>
        <rFont val="Calibri"/>
        <family val="2"/>
        <scheme val="minor"/>
      </rPr>
      <t>now</t>
    </r>
    <r>
      <rPr>
        <shadow/>
        <sz val="14"/>
        <rFont val="Calibri"/>
        <family val="2"/>
        <scheme val="minor"/>
      </rPr>
      <t xml:space="preserve"> = (</t>
    </r>
    <r>
      <rPr>
        <shadow/>
        <vertAlign val="superscript"/>
        <sz val="14"/>
        <rFont val="Calibri"/>
        <family val="2"/>
        <scheme val="minor"/>
      </rPr>
      <t>87</t>
    </r>
    <r>
      <rPr>
        <shadow/>
        <sz val="14"/>
        <rFont val="Calibri"/>
        <family val="2"/>
        <scheme val="minor"/>
      </rPr>
      <t>Sr/</t>
    </r>
    <r>
      <rPr>
        <shadow/>
        <vertAlign val="superscript"/>
        <sz val="14"/>
        <rFont val="Calibri"/>
        <family val="2"/>
        <scheme val="minor"/>
      </rPr>
      <t>86</t>
    </r>
    <r>
      <rPr>
        <shadow/>
        <sz val="14"/>
        <rFont val="Calibri"/>
        <family val="2"/>
        <scheme val="minor"/>
      </rPr>
      <t>Sr)</t>
    </r>
    <r>
      <rPr>
        <shadow/>
        <vertAlign val="subscript"/>
        <sz val="14"/>
        <rFont val="Calibri"/>
        <family val="2"/>
        <scheme val="minor"/>
      </rPr>
      <t>initial</t>
    </r>
    <r>
      <rPr>
        <shadow/>
        <sz val="14"/>
        <rFont val="Calibri"/>
        <family val="2"/>
        <scheme val="minor"/>
      </rPr>
      <t xml:space="preserve"> + (</t>
    </r>
    <r>
      <rPr>
        <shadow/>
        <vertAlign val="superscript"/>
        <sz val="14"/>
        <rFont val="Calibri"/>
        <family val="2"/>
        <scheme val="minor"/>
      </rPr>
      <t>87</t>
    </r>
    <r>
      <rPr>
        <shadow/>
        <sz val="14"/>
        <rFont val="Calibri"/>
        <family val="2"/>
        <scheme val="minor"/>
      </rPr>
      <t>Rb/</t>
    </r>
    <r>
      <rPr>
        <shadow/>
        <vertAlign val="superscript"/>
        <sz val="14"/>
        <rFont val="Calibri"/>
        <family val="2"/>
        <scheme val="minor"/>
      </rPr>
      <t>86</t>
    </r>
    <r>
      <rPr>
        <shadow/>
        <sz val="14"/>
        <rFont val="Calibri"/>
        <family val="2"/>
        <scheme val="minor"/>
      </rPr>
      <t>Sr)</t>
    </r>
    <r>
      <rPr>
        <shadow/>
        <vertAlign val="subscript"/>
        <sz val="14"/>
        <rFont val="Calibri"/>
        <family val="2"/>
        <scheme val="minor"/>
      </rPr>
      <t>now</t>
    </r>
    <r>
      <rPr>
        <shadow/>
        <sz val="14"/>
        <rFont val="Calibri"/>
        <family val="2"/>
        <scheme val="minor"/>
      </rPr>
      <t xml:space="preserve"> *(e</t>
    </r>
    <r>
      <rPr>
        <shadow/>
        <vertAlign val="superscript"/>
        <sz val="14"/>
        <rFont val="Symbol"/>
        <family val="1"/>
        <charset val="2"/>
      </rPr>
      <t>l</t>
    </r>
    <r>
      <rPr>
        <shadow/>
        <vertAlign val="superscript"/>
        <sz val="14"/>
        <rFont val="Calibri"/>
        <family val="2"/>
        <scheme val="minor"/>
      </rPr>
      <t>t</t>
    </r>
    <r>
      <rPr>
        <shadow/>
        <sz val="14"/>
        <rFont val="Calibri"/>
        <family val="2"/>
        <scheme val="minor"/>
      </rPr>
      <t>–1)</t>
    </r>
  </si>
  <si>
    <r>
      <t>(</t>
    </r>
    <r>
      <rPr>
        <shadow/>
        <vertAlign val="superscript"/>
        <sz val="14"/>
        <rFont val="Calibri"/>
        <family val="2"/>
        <scheme val="minor"/>
      </rPr>
      <t>143</t>
    </r>
    <r>
      <rPr>
        <shadow/>
        <sz val="14"/>
        <rFont val="Calibri"/>
        <family val="2"/>
        <scheme val="minor"/>
      </rPr>
      <t>Nd/</t>
    </r>
    <r>
      <rPr>
        <shadow/>
        <vertAlign val="superscript"/>
        <sz val="14"/>
        <rFont val="Calibri"/>
        <family val="2"/>
        <scheme val="minor"/>
      </rPr>
      <t>144</t>
    </r>
    <r>
      <rPr>
        <shadow/>
        <sz val="14"/>
        <rFont val="Calibri"/>
        <family val="2"/>
        <scheme val="minor"/>
      </rPr>
      <t>Nd)</t>
    </r>
    <r>
      <rPr>
        <shadow/>
        <vertAlign val="subscript"/>
        <sz val="14"/>
        <rFont val="Calibri"/>
        <family val="2"/>
        <scheme val="minor"/>
      </rPr>
      <t>now</t>
    </r>
    <r>
      <rPr>
        <shadow/>
        <sz val="14"/>
        <rFont val="Calibri"/>
        <family val="2"/>
        <scheme val="minor"/>
      </rPr>
      <t xml:space="preserve"> = (</t>
    </r>
    <r>
      <rPr>
        <shadow/>
        <vertAlign val="superscript"/>
        <sz val="14"/>
        <rFont val="Calibri"/>
        <family val="2"/>
        <scheme val="minor"/>
      </rPr>
      <t>143</t>
    </r>
    <r>
      <rPr>
        <shadow/>
        <sz val="14"/>
        <rFont val="Calibri"/>
        <family val="2"/>
        <scheme val="minor"/>
      </rPr>
      <t>Nd/</t>
    </r>
    <r>
      <rPr>
        <shadow/>
        <vertAlign val="superscript"/>
        <sz val="14"/>
        <rFont val="Calibri"/>
        <family val="2"/>
        <scheme val="minor"/>
      </rPr>
      <t>144</t>
    </r>
    <r>
      <rPr>
        <shadow/>
        <sz val="14"/>
        <rFont val="Calibri"/>
        <family val="2"/>
        <scheme val="minor"/>
      </rPr>
      <t>Nd)</t>
    </r>
    <r>
      <rPr>
        <shadow/>
        <vertAlign val="subscript"/>
        <sz val="14"/>
        <rFont val="Calibri"/>
        <family val="2"/>
        <scheme val="minor"/>
      </rPr>
      <t>initial</t>
    </r>
    <r>
      <rPr>
        <shadow/>
        <sz val="14"/>
        <rFont val="Calibri"/>
        <family val="2"/>
        <scheme val="minor"/>
      </rPr>
      <t xml:space="preserve"> + (</t>
    </r>
    <r>
      <rPr>
        <shadow/>
        <vertAlign val="superscript"/>
        <sz val="14"/>
        <rFont val="Calibri"/>
        <family val="2"/>
        <scheme val="minor"/>
      </rPr>
      <t>147</t>
    </r>
    <r>
      <rPr>
        <shadow/>
        <sz val="14"/>
        <rFont val="Calibri"/>
        <family val="2"/>
        <scheme val="minor"/>
      </rPr>
      <t>Sm/</t>
    </r>
    <r>
      <rPr>
        <shadow/>
        <vertAlign val="superscript"/>
        <sz val="14"/>
        <rFont val="Calibri"/>
        <family val="2"/>
        <scheme val="minor"/>
      </rPr>
      <t>144</t>
    </r>
    <r>
      <rPr>
        <shadow/>
        <sz val="14"/>
        <rFont val="Calibri"/>
        <family val="2"/>
        <scheme val="minor"/>
      </rPr>
      <t>Nd)</t>
    </r>
    <r>
      <rPr>
        <shadow/>
        <vertAlign val="subscript"/>
        <sz val="14"/>
        <rFont val="Calibri"/>
        <family val="2"/>
        <scheme val="minor"/>
      </rPr>
      <t>now</t>
    </r>
    <r>
      <rPr>
        <shadow/>
        <sz val="14"/>
        <rFont val="Calibri"/>
        <family val="2"/>
        <scheme val="minor"/>
      </rPr>
      <t xml:space="preserve"> *(e</t>
    </r>
    <r>
      <rPr>
        <shadow/>
        <vertAlign val="superscript"/>
        <sz val="14"/>
        <rFont val="Symbol"/>
        <family val="1"/>
        <charset val="2"/>
      </rPr>
      <t>l</t>
    </r>
    <r>
      <rPr>
        <shadow/>
        <vertAlign val="superscript"/>
        <sz val="14"/>
        <rFont val="Calibri"/>
        <family val="2"/>
        <scheme val="minor"/>
      </rPr>
      <t>t</t>
    </r>
    <r>
      <rPr>
        <shadow/>
        <sz val="14"/>
        <rFont val="Calibri"/>
        <family val="2"/>
        <scheme val="minor"/>
      </rPr>
      <t>–1)</t>
    </r>
  </si>
  <si>
    <r>
      <rPr>
        <vertAlign val="superscript"/>
        <sz val="14"/>
        <rFont val="Calibri"/>
        <family val="2"/>
        <scheme val="minor"/>
      </rPr>
      <t>147</t>
    </r>
    <r>
      <rPr>
        <sz val="14"/>
        <rFont val="Calibri"/>
        <family val="2"/>
        <scheme val="minor"/>
      </rPr>
      <t>Sm/</t>
    </r>
    <r>
      <rPr>
        <vertAlign val="superscript"/>
        <sz val="14"/>
        <rFont val="Calibri"/>
        <family val="2"/>
        <scheme val="minor"/>
      </rPr>
      <t>144</t>
    </r>
    <r>
      <rPr>
        <sz val="14"/>
        <rFont val="Calibri"/>
        <family val="2"/>
        <scheme val="minor"/>
      </rPr>
      <t>Nd</t>
    </r>
  </si>
  <si>
    <r>
      <rPr>
        <vertAlign val="superscript"/>
        <sz val="14"/>
        <rFont val="Calibri"/>
        <family val="2"/>
        <scheme val="minor"/>
      </rPr>
      <t>143</t>
    </r>
    <r>
      <rPr>
        <sz val="14"/>
        <rFont val="Calibri"/>
        <family val="2"/>
        <scheme val="minor"/>
      </rPr>
      <t>Nd/</t>
    </r>
    <r>
      <rPr>
        <vertAlign val="superscript"/>
        <sz val="14"/>
        <rFont val="Calibri"/>
        <family val="2"/>
        <scheme val="minor"/>
      </rPr>
      <t>144</t>
    </r>
    <r>
      <rPr>
        <sz val="14"/>
        <rFont val="Calibri"/>
        <family val="2"/>
        <scheme val="minor"/>
      </rPr>
      <t>Nd</t>
    </r>
    <r>
      <rPr>
        <vertAlign val="subscript"/>
        <sz val="14"/>
        <rFont val="Calibri"/>
        <family val="2"/>
        <scheme val="minor"/>
      </rPr>
      <t>(measured)</t>
    </r>
  </si>
  <si>
    <r>
      <rPr>
        <vertAlign val="superscript"/>
        <sz val="14"/>
        <rFont val="Calibri"/>
        <family val="2"/>
        <scheme val="minor"/>
      </rPr>
      <t>143</t>
    </r>
    <r>
      <rPr>
        <sz val="14"/>
        <rFont val="Calibri"/>
        <family val="2"/>
        <scheme val="minor"/>
      </rPr>
      <t>Nd/</t>
    </r>
    <r>
      <rPr>
        <vertAlign val="superscript"/>
        <sz val="14"/>
        <rFont val="Calibri"/>
        <family val="2"/>
        <scheme val="minor"/>
      </rPr>
      <t>144</t>
    </r>
    <r>
      <rPr>
        <sz val="14"/>
        <rFont val="Calibri"/>
        <family val="2"/>
        <scheme val="minor"/>
      </rPr>
      <t>Nd</t>
    </r>
    <r>
      <rPr>
        <vertAlign val="subscript"/>
        <sz val="14"/>
        <rFont val="Calibri"/>
        <family val="2"/>
        <scheme val="minor"/>
      </rPr>
      <t>(future)</t>
    </r>
  </si>
  <si>
    <t>Calculate the Nd isotopic composition the sample B will have 0.5 Gyr after its solidification</t>
  </si>
  <si>
    <t xml:space="preserve"> </t>
  </si>
  <si>
    <t>[See sheet "BSE Values]</t>
  </si>
  <si>
    <t>Present-Day Values</t>
  </si>
  <si>
    <t>48.8 Gyr</t>
  </si>
  <si>
    <t>Abundance (%)</t>
  </si>
  <si>
    <t>a.m.u.</t>
  </si>
  <si>
    <r>
      <t xml:space="preserve">(a.m.u. = atomic mass unit = 1/12 atomic mass of </t>
    </r>
    <r>
      <rPr>
        <vertAlign val="superscript"/>
        <sz val="18"/>
        <rFont val="Calibri"/>
        <family val="2"/>
        <scheme val="minor"/>
      </rPr>
      <t>12</t>
    </r>
    <r>
      <rPr>
        <sz val="18"/>
        <rFont val="Calibri"/>
        <family val="2"/>
        <scheme val="minor"/>
      </rPr>
      <t>C)</t>
    </r>
  </si>
  <si>
    <t>e = 2.7183</t>
  </si>
  <si>
    <t>Gray et al., 1973 (Icarus, 20, 213-239)</t>
  </si>
  <si>
    <t>Zhang and Gan, 2019 (Earth Planet. Sci. Lett., in press https://doi.org/10.1016/j.epsl.2019.115926)</t>
  </si>
  <si>
    <r>
      <rPr>
        <b/>
        <sz val="18"/>
        <rFont val="Symbol"/>
        <family val="1"/>
        <charset val="2"/>
      </rPr>
      <t>l</t>
    </r>
    <r>
      <rPr>
        <b/>
        <vertAlign val="superscript"/>
        <sz val="18"/>
        <rFont val="Calibri"/>
        <family val="2"/>
        <scheme val="minor"/>
      </rPr>
      <t>87</t>
    </r>
    <r>
      <rPr>
        <b/>
        <sz val="18"/>
        <rFont val="Calibri"/>
        <family val="2"/>
        <scheme val="minor"/>
      </rPr>
      <t>Rb</t>
    </r>
  </si>
  <si>
    <r>
      <t>1.3972*10</t>
    </r>
    <r>
      <rPr>
        <vertAlign val="superscript"/>
        <sz val="18"/>
        <rFont val="Calibri"/>
        <family val="2"/>
        <scheme val="minor"/>
      </rPr>
      <t>-11</t>
    </r>
  </si>
  <si>
    <t>Villa et al., 2015 (Geochim. Cosmochim. Acta, 164, 382-385)</t>
  </si>
  <si>
    <r>
      <rPr>
        <b/>
        <vertAlign val="superscript"/>
        <sz val="18"/>
        <rFont val="Calibri"/>
        <family val="2"/>
        <scheme val="minor"/>
      </rPr>
      <t>87</t>
    </r>
    <r>
      <rPr>
        <b/>
        <sz val="18"/>
        <rFont val="Calibri"/>
        <family val="2"/>
        <scheme val="minor"/>
      </rPr>
      <t>Rb half-life:</t>
    </r>
  </si>
  <si>
    <r>
      <rPr>
        <b/>
        <vertAlign val="superscript"/>
        <sz val="18"/>
        <rFont val="Calibri"/>
        <family val="2"/>
        <scheme val="minor"/>
      </rPr>
      <t>85</t>
    </r>
    <r>
      <rPr>
        <b/>
        <sz val="18"/>
        <rFont val="Calibri"/>
        <family val="2"/>
        <scheme val="minor"/>
      </rPr>
      <t>Rb</t>
    </r>
  </si>
  <si>
    <r>
      <rPr>
        <b/>
        <vertAlign val="superscript"/>
        <sz val="18"/>
        <rFont val="Calibri"/>
        <family val="2"/>
        <scheme val="minor"/>
      </rPr>
      <t>87</t>
    </r>
    <r>
      <rPr>
        <b/>
        <sz val="18"/>
        <rFont val="Calibri"/>
        <family val="2"/>
        <scheme val="minor"/>
      </rPr>
      <t>Rb</t>
    </r>
  </si>
  <si>
    <r>
      <rPr>
        <b/>
        <vertAlign val="superscript"/>
        <sz val="18"/>
        <rFont val="Calibri"/>
        <family val="2"/>
        <scheme val="minor"/>
      </rPr>
      <t>84</t>
    </r>
    <r>
      <rPr>
        <b/>
        <sz val="18"/>
        <rFont val="Calibri"/>
        <family val="2"/>
        <scheme val="minor"/>
      </rPr>
      <t>Sr</t>
    </r>
  </si>
  <si>
    <r>
      <rPr>
        <b/>
        <vertAlign val="superscript"/>
        <sz val="18"/>
        <rFont val="Calibri"/>
        <family val="2"/>
        <scheme val="minor"/>
      </rPr>
      <t>86</t>
    </r>
    <r>
      <rPr>
        <b/>
        <sz val="18"/>
        <rFont val="Calibri"/>
        <family val="2"/>
        <scheme val="minor"/>
      </rPr>
      <t>Sr</t>
    </r>
  </si>
  <si>
    <r>
      <rPr>
        <b/>
        <vertAlign val="superscript"/>
        <sz val="18"/>
        <rFont val="Calibri"/>
        <family val="2"/>
        <scheme val="minor"/>
      </rPr>
      <t>87</t>
    </r>
    <r>
      <rPr>
        <b/>
        <sz val="18"/>
        <rFont val="Calibri"/>
        <family val="2"/>
        <scheme val="minor"/>
      </rPr>
      <t>Sr</t>
    </r>
  </si>
  <si>
    <r>
      <rPr>
        <b/>
        <vertAlign val="superscript"/>
        <sz val="18"/>
        <rFont val="Calibri"/>
        <family val="2"/>
        <scheme val="minor"/>
      </rPr>
      <t>88</t>
    </r>
    <r>
      <rPr>
        <b/>
        <sz val="18"/>
        <rFont val="Calibri"/>
        <family val="2"/>
        <scheme val="minor"/>
      </rPr>
      <t>Sr</t>
    </r>
  </si>
  <si>
    <r>
      <rPr>
        <b/>
        <sz val="18"/>
        <rFont val="Symbol"/>
        <family val="1"/>
        <charset val="2"/>
      </rPr>
      <t>l</t>
    </r>
    <r>
      <rPr>
        <b/>
        <vertAlign val="superscript"/>
        <sz val="18"/>
        <rFont val="Calibri"/>
        <family val="2"/>
        <scheme val="minor"/>
      </rPr>
      <t>147</t>
    </r>
    <r>
      <rPr>
        <b/>
        <sz val="18"/>
        <rFont val="Calibri"/>
        <family val="2"/>
        <scheme val="minor"/>
      </rPr>
      <t>Sm</t>
    </r>
  </si>
  <si>
    <r>
      <t>6.539*10</t>
    </r>
    <r>
      <rPr>
        <vertAlign val="superscript"/>
        <sz val="18"/>
        <rFont val="Calibri"/>
        <family val="2"/>
        <scheme val="minor"/>
      </rPr>
      <t>-12</t>
    </r>
  </si>
  <si>
    <t>Bouvier et al., 2008 (Earth Planet. Sci. Lett., 273, 48-57)</t>
  </si>
  <si>
    <r>
      <rPr>
        <b/>
        <vertAlign val="superscript"/>
        <sz val="18"/>
        <rFont val="Calibri"/>
        <family val="2"/>
        <scheme val="minor"/>
      </rPr>
      <t>147</t>
    </r>
    <r>
      <rPr>
        <b/>
        <sz val="18"/>
        <rFont val="Calibri"/>
        <family val="2"/>
        <scheme val="minor"/>
      </rPr>
      <t>Sm half-life:</t>
    </r>
  </si>
  <si>
    <r>
      <rPr>
        <b/>
        <vertAlign val="superscript"/>
        <sz val="18"/>
        <rFont val="Calibri"/>
        <family val="2"/>
        <scheme val="minor"/>
      </rPr>
      <t>142</t>
    </r>
    <r>
      <rPr>
        <b/>
        <sz val="18"/>
        <rFont val="Calibri"/>
        <family val="2"/>
        <scheme val="minor"/>
      </rPr>
      <t>Nd</t>
    </r>
  </si>
  <si>
    <r>
      <rPr>
        <b/>
        <vertAlign val="superscript"/>
        <sz val="18"/>
        <rFont val="Calibri"/>
        <family val="2"/>
        <scheme val="minor"/>
      </rPr>
      <t>143</t>
    </r>
    <r>
      <rPr>
        <b/>
        <sz val="18"/>
        <rFont val="Calibri"/>
        <family val="2"/>
        <scheme val="minor"/>
      </rPr>
      <t>Nd</t>
    </r>
  </si>
  <si>
    <r>
      <rPr>
        <b/>
        <vertAlign val="superscript"/>
        <sz val="18"/>
        <rFont val="Calibri"/>
        <family val="2"/>
        <scheme val="minor"/>
      </rPr>
      <t>144</t>
    </r>
    <r>
      <rPr>
        <b/>
        <sz val="18"/>
        <rFont val="Calibri"/>
        <family val="2"/>
        <scheme val="minor"/>
      </rPr>
      <t>Nd</t>
    </r>
  </si>
  <si>
    <r>
      <rPr>
        <b/>
        <vertAlign val="superscript"/>
        <sz val="18"/>
        <rFont val="Calibri"/>
        <family val="2"/>
        <scheme val="minor"/>
      </rPr>
      <t>145</t>
    </r>
    <r>
      <rPr>
        <b/>
        <sz val="18"/>
        <rFont val="Calibri"/>
        <family val="2"/>
        <scheme val="minor"/>
      </rPr>
      <t>Nd</t>
    </r>
  </si>
  <si>
    <r>
      <rPr>
        <b/>
        <vertAlign val="superscript"/>
        <sz val="18"/>
        <rFont val="Calibri"/>
        <family val="2"/>
        <scheme val="minor"/>
      </rPr>
      <t>146</t>
    </r>
    <r>
      <rPr>
        <b/>
        <sz val="18"/>
        <rFont val="Calibri"/>
        <family val="2"/>
        <scheme val="minor"/>
      </rPr>
      <t>Nd</t>
    </r>
  </si>
  <si>
    <r>
      <rPr>
        <b/>
        <vertAlign val="superscript"/>
        <sz val="18"/>
        <rFont val="Calibri"/>
        <family val="2"/>
        <scheme val="minor"/>
      </rPr>
      <t>148</t>
    </r>
    <r>
      <rPr>
        <b/>
        <sz val="18"/>
        <rFont val="Calibri"/>
        <family val="2"/>
        <scheme val="minor"/>
      </rPr>
      <t>Nd</t>
    </r>
  </si>
  <si>
    <r>
      <rPr>
        <b/>
        <vertAlign val="superscript"/>
        <sz val="18"/>
        <rFont val="Calibri"/>
        <family val="2"/>
        <scheme val="minor"/>
      </rPr>
      <t>150</t>
    </r>
    <r>
      <rPr>
        <b/>
        <sz val="18"/>
        <rFont val="Calibri"/>
        <family val="2"/>
        <scheme val="minor"/>
      </rPr>
      <t>Nd</t>
    </r>
  </si>
  <si>
    <r>
      <rPr>
        <b/>
        <vertAlign val="superscript"/>
        <sz val="18"/>
        <rFont val="Calibri"/>
        <family val="2"/>
        <scheme val="minor"/>
      </rPr>
      <t>144</t>
    </r>
    <r>
      <rPr>
        <b/>
        <sz val="18"/>
        <rFont val="Calibri"/>
        <family val="2"/>
        <scheme val="minor"/>
      </rPr>
      <t>Sm</t>
    </r>
  </si>
  <si>
    <r>
      <rPr>
        <b/>
        <vertAlign val="superscript"/>
        <sz val="18"/>
        <rFont val="Calibri"/>
        <family val="2"/>
        <scheme val="minor"/>
      </rPr>
      <t>147</t>
    </r>
    <r>
      <rPr>
        <b/>
        <sz val="18"/>
        <rFont val="Calibri"/>
        <family val="2"/>
        <scheme val="minor"/>
      </rPr>
      <t>Sm</t>
    </r>
  </si>
  <si>
    <r>
      <rPr>
        <b/>
        <vertAlign val="superscript"/>
        <sz val="18"/>
        <rFont val="Calibri"/>
        <family val="2"/>
        <scheme val="minor"/>
      </rPr>
      <t>148</t>
    </r>
    <r>
      <rPr>
        <b/>
        <sz val="18"/>
        <rFont val="Calibri"/>
        <family val="2"/>
        <scheme val="minor"/>
      </rPr>
      <t>Sm</t>
    </r>
  </si>
  <si>
    <r>
      <rPr>
        <b/>
        <vertAlign val="superscript"/>
        <sz val="18"/>
        <rFont val="Calibri"/>
        <family val="2"/>
        <scheme val="minor"/>
      </rPr>
      <t>149</t>
    </r>
    <r>
      <rPr>
        <b/>
        <sz val="18"/>
        <rFont val="Calibri"/>
        <family val="2"/>
        <scheme val="minor"/>
      </rPr>
      <t>Sm</t>
    </r>
  </si>
  <si>
    <r>
      <rPr>
        <b/>
        <vertAlign val="superscript"/>
        <sz val="18"/>
        <rFont val="Calibri"/>
        <family val="2"/>
        <scheme val="minor"/>
      </rPr>
      <t>150</t>
    </r>
    <r>
      <rPr>
        <b/>
        <sz val="18"/>
        <rFont val="Calibri"/>
        <family val="2"/>
        <scheme val="minor"/>
      </rPr>
      <t>Sm</t>
    </r>
  </si>
  <si>
    <r>
      <rPr>
        <b/>
        <vertAlign val="superscript"/>
        <sz val="18"/>
        <rFont val="Calibri"/>
        <family val="2"/>
        <scheme val="minor"/>
      </rPr>
      <t>152</t>
    </r>
    <r>
      <rPr>
        <b/>
        <sz val="18"/>
        <rFont val="Calibri"/>
        <family val="2"/>
        <scheme val="minor"/>
      </rPr>
      <t>Sm</t>
    </r>
  </si>
  <si>
    <r>
      <rPr>
        <b/>
        <vertAlign val="superscript"/>
        <sz val="18"/>
        <rFont val="Calibri"/>
        <family val="2"/>
        <scheme val="minor"/>
      </rPr>
      <t>154</t>
    </r>
    <r>
      <rPr>
        <b/>
        <sz val="18"/>
        <rFont val="Calibri"/>
        <family val="2"/>
        <scheme val="minor"/>
      </rPr>
      <t>Sm</t>
    </r>
  </si>
  <si>
    <r>
      <rPr>
        <b/>
        <vertAlign val="superscript"/>
        <sz val="14"/>
        <rFont val="Calibri"/>
        <family val="2"/>
        <scheme val="minor"/>
      </rPr>
      <t>87</t>
    </r>
    <r>
      <rPr>
        <b/>
        <sz val="14"/>
        <rFont val="Calibri"/>
        <family val="2"/>
        <scheme val="minor"/>
      </rPr>
      <t>Rb/</t>
    </r>
    <r>
      <rPr>
        <b/>
        <vertAlign val="superscript"/>
        <sz val="14"/>
        <rFont val="Calibri"/>
        <family val="2"/>
        <scheme val="minor"/>
      </rPr>
      <t>86</t>
    </r>
    <r>
      <rPr>
        <b/>
        <sz val="14"/>
        <rFont val="Calibri"/>
        <family val="2"/>
        <scheme val="minor"/>
      </rPr>
      <t>Sr</t>
    </r>
    <r>
      <rPr>
        <sz val="14"/>
        <rFont val="Calibri"/>
        <family val="2"/>
        <scheme val="minor"/>
      </rPr>
      <t xml:space="preserve"> =</t>
    </r>
  </si>
  <si>
    <r>
      <t>(Rb/Sr)*(2.69295+0.28304*</t>
    </r>
    <r>
      <rPr>
        <vertAlign val="superscript"/>
        <sz val="14"/>
        <rFont val="Calibri"/>
        <family val="2"/>
        <scheme val="minor"/>
      </rPr>
      <t>87</t>
    </r>
    <r>
      <rPr>
        <sz val="14"/>
        <rFont val="Calibri"/>
        <family val="2"/>
        <scheme val="minor"/>
      </rPr>
      <t>Sr/</t>
    </r>
    <r>
      <rPr>
        <vertAlign val="superscript"/>
        <sz val="14"/>
        <rFont val="Calibri"/>
        <family val="2"/>
        <scheme val="minor"/>
      </rPr>
      <t>86</t>
    </r>
    <r>
      <rPr>
        <sz val="14"/>
        <rFont val="Calibri"/>
        <family val="2"/>
        <scheme val="minor"/>
      </rPr>
      <t>Sr)</t>
    </r>
  </si>
  <si>
    <r>
      <rPr>
        <b/>
        <vertAlign val="superscript"/>
        <sz val="14"/>
        <rFont val="Calibri"/>
        <family val="2"/>
        <scheme val="minor"/>
      </rPr>
      <t>147</t>
    </r>
    <r>
      <rPr>
        <b/>
        <sz val="14"/>
        <rFont val="Calibri"/>
        <family val="2"/>
        <scheme val="minor"/>
      </rPr>
      <t>Sm/</t>
    </r>
    <r>
      <rPr>
        <b/>
        <vertAlign val="superscript"/>
        <sz val="14"/>
        <rFont val="Calibri"/>
        <family val="2"/>
        <scheme val="minor"/>
      </rPr>
      <t>144</t>
    </r>
    <r>
      <rPr>
        <b/>
        <sz val="14"/>
        <rFont val="Calibri"/>
        <family val="2"/>
        <scheme val="minor"/>
      </rPr>
      <t>Nd</t>
    </r>
    <r>
      <rPr>
        <sz val="14"/>
        <rFont val="Calibri"/>
        <family val="2"/>
        <scheme val="minor"/>
      </rPr>
      <t xml:space="preserve"> =</t>
    </r>
  </si>
  <si>
    <r>
      <t>(Sm/Nd)*(0.53149+0.14252*</t>
    </r>
    <r>
      <rPr>
        <vertAlign val="superscript"/>
        <sz val="14"/>
        <rFont val="Calibri"/>
        <family val="2"/>
        <scheme val="minor"/>
      </rPr>
      <t>143</t>
    </r>
    <r>
      <rPr>
        <sz val="14"/>
        <rFont val="Calibri"/>
        <family val="2"/>
        <scheme val="minor"/>
      </rPr>
      <t>Nd/</t>
    </r>
    <r>
      <rPr>
        <vertAlign val="superscript"/>
        <sz val="14"/>
        <rFont val="Calibri"/>
        <family val="2"/>
        <scheme val="minor"/>
      </rPr>
      <t>144</t>
    </r>
    <r>
      <rPr>
        <sz val="14"/>
        <rFont val="Calibri"/>
        <family val="2"/>
        <scheme val="minor"/>
      </rPr>
      <t>Nd)</t>
    </r>
  </si>
  <si>
    <r>
      <rPr>
        <vertAlign val="superscript"/>
        <sz val="14"/>
        <rFont val="Calibri"/>
        <family val="2"/>
        <scheme val="minor"/>
      </rPr>
      <t>87</t>
    </r>
    <r>
      <rPr>
        <sz val="14"/>
        <rFont val="Calibri"/>
        <family val="2"/>
        <scheme val="minor"/>
      </rPr>
      <t>Rb =</t>
    </r>
  </si>
  <si>
    <r>
      <t xml:space="preserve">[(Rb)*abundance of </t>
    </r>
    <r>
      <rPr>
        <vertAlign val="superscript"/>
        <sz val="14"/>
        <rFont val="Calibri"/>
        <family val="2"/>
        <scheme val="minor"/>
      </rPr>
      <t>87</t>
    </r>
    <r>
      <rPr>
        <sz val="14"/>
        <rFont val="Calibri"/>
        <family val="2"/>
        <scheme val="minor"/>
      </rPr>
      <t>Rb*A]/Atomic mass of Rb</t>
    </r>
  </si>
  <si>
    <r>
      <rPr>
        <vertAlign val="superscript"/>
        <sz val="14"/>
        <rFont val="Calibri"/>
        <family val="2"/>
        <scheme val="minor"/>
      </rPr>
      <t>86</t>
    </r>
    <r>
      <rPr>
        <sz val="14"/>
        <rFont val="Calibri"/>
        <family val="2"/>
        <scheme val="minor"/>
      </rPr>
      <t>Sr =</t>
    </r>
  </si>
  <si>
    <r>
      <t xml:space="preserve">[(Sr)*abundance of </t>
    </r>
    <r>
      <rPr>
        <vertAlign val="superscript"/>
        <sz val="14"/>
        <rFont val="Calibri"/>
        <family val="2"/>
        <scheme val="minor"/>
      </rPr>
      <t>86</t>
    </r>
    <r>
      <rPr>
        <sz val="14"/>
        <rFont val="Calibri"/>
        <family val="2"/>
        <scheme val="minor"/>
      </rPr>
      <t>Sr*A]/Atomic mass of Sr</t>
    </r>
  </si>
  <si>
    <r>
      <t xml:space="preserve">Abundance of </t>
    </r>
    <r>
      <rPr>
        <vertAlign val="superscript"/>
        <sz val="14"/>
        <rFont val="Calibri"/>
        <family val="2"/>
        <scheme val="minor"/>
      </rPr>
      <t>87</t>
    </r>
    <r>
      <rPr>
        <sz val="14"/>
        <rFont val="Calibri"/>
        <family val="2"/>
        <scheme val="minor"/>
      </rPr>
      <t>Rb =</t>
    </r>
  </si>
  <si>
    <r>
      <t>Avogadro's number (6.02*10</t>
    </r>
    <r>
      <rPr>
        <vertAlign val="superscript"/>
        <sz val="14"/>
        <rFont val="Calibri"/>
        <family val="2"/>
        <scheme val="minor"/>
      </rPr>
      <t>23</t>
    </r>
    <r>
      <rPr>
        <sz val="14"/>
        <rFont val="Calibri"/>
        <family val="2"/>
        <scheme val="minor"/>
      </rPr>
      <t>)</t>
    </r>
  </si>
  <si>
    <r>
      <t xml:space="preserve">Abundance of </t>
    </r>
    <r>
      <rPr>
        <vertAlign val="superscript"/>
        <sz val="14"/>
        <rFont val="Calibri"/>
        <family val="2"/>
        <scheme val="minor"/>
      </rPr>
      <t>86</t>
    </r>
    <r>
      <rPr>
        <sz val="14"/>
        <rFont val="Calibri"/>
        <family val="2"/>
        <scheme val="minor"/>
      </rPr>
      <t>Sr =</t>
    </r>
  </si>
  <si>
    <r>
      <t xml:space="preserve">The </t>
    </r>
    <r>
      <rPr>
        <b/>
        <vertAlign val="superscript"/>
        <sz val="14"/>
        <rFont val="Calibri"/>
        <family val="2"/>
        <scheme val="minor"/>
      </rPr>
      <t>87</t>
    </r>
    <r>
      <rPr>
        <b/>
        <sz val="14"/>
        <rFont val="Calibri"/>
        <family val="2"/>
        <scheme val="minor"/>
      </rPr>
      <t>Rb/</t>
    </r>
    <r>
      <rPr>
        <b/>
        <vertAlign val="superscript"/>
        <sz val="14"/>
        <rFont val="Calibri"/>
        <family val="2"/>
        <scheme val="minor"/>
      </rPr>
      <t>86</t>
    </r>
    <r>
      <rPr>
        <b/>
        <sz val="14"/>
        <rFont val="Calibri"/>
        <family val="2"/>
        <scheme val="minor"/>
      </rPr>
      <t>Sr</t>
    </r>
    <r>
      <rPr>
        <sz val="14"/>
        <rFont val="Calibri"/>
        <family val="2"/>
        <scheme val="minor"/>
      </rPr>
      <t xml:space="preserve"> ratio can, therefore, be written as:</t>
    </r>
  </si>
  <si>
    <r>
      <rPr>
        <b/>
        <vertAlign val="superscript"/>
        <sz val="14"/>
        <rFont val="Calibri"/>
        <family val="2"/>
        <scheme val="minor"/>
      </rPr>
      <t>87</t>
    </r>
    <r>
      <rPr>
        <b/>
        <sz val="14"/>
        <rFont val="Calibri"/>
        <family val="2"/>
        <scheme val="minor"/>
      </rPr>
      <t>Rb/</t>
    </r>
    <r>
      <rPr>
        <b/>
        <vertAlign val="superscript"/>
        <sz val="14"/>
        <rFont val="Calibri"/>
        <family val="2"/>
        <scheme val="minor"/>
      </rPr>
      <t>86</t>
    </r>
    <r>
      <rPr>
        <b/>
        <sz val="14"/>
        <rFont val="Calibri"/>
        <family val="2"/>
        <scheme val="minor"/>
      </rPr>
      <t xml:space="preserve">Sr = </t>
    </r>
    <r>
      <rPr>
        <b/>
        <sz val="14"/>
        <color rgb="FFFF0000"/>
        <rFont val="Calibri"/>
        <family val="2"/>
        <scheme val="minor"/>
      </rPr>
      <t>(Rb/Sr)*(Abundance</t>
    </r>
    <r>
      <rPr>
        <b/>
        <vertAlign val="superscript"/>
        <sz val="14"/>
        <color rgb="FFFF0000"/>
        <rFont val="Calibri"/>
        <family val="2"/>
        <scheme val="minor"/>
      </rPr>
      <t>87</t>
    </r>
    <r>
      <rPr>
        <b/>
        <sz val="14"/>
        <color rgb="FFFF0000"/>
        <rFont val="Calibri"/>
        <family val="2"/>
        <scheme val="minor"/>
      </rPr>
      <t xml:space="preserve">Rb*Atomic mass Sr)/(Atomic mass Rb*Abundance </t>
    </r>
    <r>
      <rPr>
        <b/>
        <vertAlign val="superscript"/>
        <sz val="14"/>
        <color rgb="FFFF0000"/>
        <rFont val="Calibri"/>
        <family val="2"/>
        <scheme val="minor"/>
      </rPr>
      <t>86</t>
    </r>
    <r>
      <rPr>
        <b/>
        <sz val="14"/>
        <color rgb="FFFF0000"/>
        <rFont val="Calibri"/>
        <family val="2"/>
        <scheme val="minor"/>
      </rPr>
      <t>Sr)</t>
    </r>
  </si>
  <si>
    <r>
      <t xml:space="preserve">The abundance of </t>
    </r>
    <r>
      <rPr>
        <vertAlign val="superscript"/>
        <sz val="14"/>
        <rFont val="Calibri"/>
        <family val="2"/>
        <scheme val="minor"/>
      </rPr>
      <t>86</t>
    </r>
    <r>
      <rPr>
        <sz val="14"/>
        <rFont val="Calibri"/>
        <family val="2"/>
        <scheme val="minor"/>
      </rPr>
      <t xml:space="preserve">Sr depends on the abundance of </t>
    </r>
    <r>
      <rPr>
        <vertAlign val="superscript"/>
        <sz val="14"/>
        <rFont val="Calibri"/>
        <family val="2"/>
        <scheme val="minor"/>
      </rPr>
      <t>87</t>
    </r>
    <r>
      <rPr>
        <sz val="14"/>
        <rFont val="Calibri"/>
        <family val="2"/>
        <scheme val="minor"/>
      </rPr>
      <t xml:space="preserve">Sr and hence on the </t>
    </r>
    <r>
      <rPr>
        <vertAlign val="superscript"/>
        <sz val="14"/>
        <rFont val="Calibri"/>
        <family val="2"/>
        <scheme val="minor"/>
      </rPr>
      <t>87</t>
    </r>
    <r>
      <rPr>
        <sz val="14"/>
        <rFont val="Calibri"/>
        <family val="2"/>
        <scheme val="minor"/>
      </rPr>
      <t>Sr/</t>
    </r>
    <r>
      <rPr>
        <vertAlign val="superscript"/>
        <sz val="14"/>
        <rFont val="Calibri"/>
        <family val="2"/>
        <scheme val="minor"/>
      </rPr>
      <t>86</t>
    </r>
    <r>
      <rPr>
        <sz val="14"/>
        <rFont val="Calibri"/>
        <family val="2"/>
        <scheme val="minor"/>
      </rPr>
      <t xml:space="preserve">Sr ratio. In absolute terms the abundance of </t>
    </r>
    <r>
      <rPr>
        <vertAlign val="superscript"/>
        <sz val="14"/>
        <rFont val="Calibri"/>
        <family val="2"/>
        <scheme val="minor"/>
      </rPr>
      <t>86</t>
    </r>
    <r>
      <rPr>
        <sz val="14"/>
        <rFont val="Calibri"/>
        <family val="2"/>
        <scheme val="minor"/>
      </rPr>
      <t xml:space="preserve">Sr does not change. What varies is the abundance of </t>
    </r>
    <r>
      <rPr>
        <vertAlign val="superscript"/>
        <sz val="14"/>
        <rFont val="Calibri"/>
        <family val="2"/>
        <scheme val="minor"/>
      </rPr>
      <t>86</t>
    </r>
    <r>
      <rPr>
        <sz val="14"/>
        <rFont val="Calibri"/>
        <family val="2"/>
        <scheme val="minor"/>
      </rPr>
      <t xml:space="preserve">Sr among all the Sr isotopes (because </t>
    </r>
    <r>
      <rPr>
        <vertAlign val="superscript"/>
        <sz val="14"/>
        <rFont val="Calibri"/>
        <family val="2"/>
        <scheme val="minor"/>
      </rPr>
      <t>87</t>
    </r>
    <r>
      <rPr>
        <sz val="14"/>
        <rFont val="Calibri"/>
        <family val="2"/>
        <scheme val="minor"/>
      </rPr>
      <t>Sr increases continuously).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</si>
</sst>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0000"/>
    <numFmt numFmtId="165" formatCode="0.0000"/>
    <numFmt numFmtId="166" formatCode="0.00000"/>
    <numFmt numFmtId="167" formatCode="0.000"/>
  </numFmts>
  <fonts count="33">
    <font>
      <sz val="10"/>
      <name val="Geneva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8"/>
      <name val="Times New Roman"/>
      <family val="1"/>
    </font>
    <font>
      <sz val="18"/>
      <name val="Geneva"/>
    </font>
    <font>
      <sz val="10"/>
      <name val="Tms Rmn"/>
    </font>
    <font>
      <b/>
      <sz val="14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8"/>
      <name val="Calibri"/>
      <family val="2"/>
      <scheme val="minor"/>
    </font>
    <font>
      <b/>
      <vertAlign val="superscript"/>
      <sz val="18"/>
      <name val="Calibri"/>
      <family val="2"/>
      <scheme val="minor"/>
    </font>
    <font>
      <sz val="18"/>
      <name val="Calibri"/>
      <family val="2"/>
      <scheme val="minor"/>
    </font>
    <font>
      <vertAlign val="superscript"/>
      <sz val="18"/>
      <name val="Calibri"/>
      <family val="2"/>
      <scheme val="minor"/>
    </font>
    <font>
      <sz val="14"/>
      <name val="Calibri"/>
      <family val="2"/>
      <scheme val="minor"/>
    </font>
    <font>
      <vertAlign val="superscript"/>
      <sz val="14"/>
      <name val="Calibri"/>
      <family val="2"/>
      <scheme val="minor"/>
    </font>
    <font>
      <vertAlign val="subscript"/>
      <sz val="14"/>
      <name val="Calibri"/>
      <family val="2"/>
      <scheme val="minor"/>
    </font>
    <font>
      <b/>
      <sz val="14"/>
      <name val="Symbol"/>
      <family val="1"/>
      <charset val="2"/>
    </font>
    <font>
      <b/>
      <vertAlign val="superscript"/>
      <sz val="14"/>
      <name val="Calibri"/>
      <family val="2"/>
      <scheme val="minor"/>
    </font>
    <font>
      <b/>
      <vertAlign val="subscript"/>
      <sz val="14"/>
      <name val="Calibri"/>
      <family val="2"/>
      <scheme val="minor"/>
    </font>
    <font>
      <sz val="14"/>
      <name val="Symbol"/>
      <family val="1"/>
      <charset val="2"/>
    </font>
    <font>
      <shadow/>
      <sz val="14"/>
      <name val="Calibri"/>
      <family val="2"/>
      <scheme val="minor"/>
    </font>
    <font>
      <shadow/>
      <vertAlign val="superscript"/>
      <sz val="14"/>
      <name val="Calibri"/>
      <family val="2"/>
      <scheme val="minor"/>
    </font>
    <font>
      <shadow/>
      <vertAlign val="subscript"/>
      <sz val="14"/>
      <name val="Calibri"/>
      <family val="2"/>
      <scheme val="minor"/>
    </font>
    <font>
      <shadow/>
      <vertAlign val="superscript"/>
      <sz val="14"/>
      <name val="Symbol"/>
      <family val="1"/>
      <charset val="2"/>
    </font>
    <font>
      <b/>
      <sz val="16"/>
      <name val="Calibri"/>
      <family val="2"/>
      <scheme val="minor"/>
    </font>
    <font>
      <b/>
      <sz val="18"/>
      <name val="Times New Roman"/>
      <family val="1"/>
    </font>
    <font>
      <b/>
      <sz val="18"/>
      <name val="Symbol"/>
      <family val="1"/>
      <charset val="2"/>
    </font>
    <font>
      <b/>
      <sz val="11"/>
      <color indexed="81"/>
      <name val="Tahoma"/>
      <family val="2"/>
    </font>
    <font>
      <b/>
      <sz val="18"/>
      <name val="Geneva"/>
    </font>
    <font>
      <sz val="14"/>
      <color indexed="8"/>
      <name val="Calibri"/>
      <family val="2"/>
      <scheme val="minor"/>
    </font>
    <font>
      <b/>
      <i/>
      <sz val="14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vertAlign val="superscript"/>
      <sz val="14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5" fillId="0" borderId="0">
      <alignment horizontal="right"/>
    </xf>
  </cellStyleXfs>
  <cellXfs count="49">
    <xf numFmtId="0" fontId="0" fillId="0" borderId="0" xfId="0"/>
    <xf numFmtId="0" fontId="6" fillId="0" borderId="0" xfId="0" applyFont="1"/>
    <xf numFmtId="0" fontId="7" fillId="0" borderId="0" xfId="0" applyFont="1"/>
    <xf numFmtId="0" fontId="8" fillId="0" borderId="0" xfId="0" applyFont="1"/>
    <xf numFmtId="0" fontId="7" fillId="0" borderId="0" xfId="0" applyFont="1" applyAlignment="1">
      <alignment wrapText="1"/>
    </xf>
    <xf numFmtId="0" fontId="13" fillId="0" borderId="0" xfId="0" applyFont="1" applyBorder="1" applyAlignment="1">
      <alignment horizontal="center"/>
    </xf>
    <xf numFmtId="167" fontId="13" fillId="0" borderId="0" xfId="0" applyNumberFormat="1" applyFont="1" applyBorder="1" applyAlignment="1">
      <alignment horizontal="center"/>
    </xf>
    <xf numFmtId="165" fontId="13" fillId="0" borderId="0" xfId="0" applyNumberFormat="1" applyFont="1" applyBorder="1" applyAlignment="1">
      <alignment horizontal="center"/>
    </xf>
    <xf numFmtId="164" fontId="13" fillId="0" borderId="0" xfId="0" applyNumberFormat="1" applyFont="1" applyBorder="1" applyAlignment="1">
      <alignment horizontal="center"/>
    </xf>
    <xf numFmtId="0" fontId="13" fillId="0" borderId="0" xfId="0" applyFont="1"/>
    <xf numFmtId="2" fontId="13" fillId="0" borderId="0" xfId="0" applyNumberFormat="1" applyFont="1"/>
    <xf numFmtId="0" fontId="13" fillId="0" borderId="0" xfId="0" applyFont="1" applyAlignment="1">
      <alignment wrapText="1"/>
    </xf>
    <xf numFmtId="0" fontId="20" fillId="0" borderId="0" xfId="0" applyFont="1" applyAlignment="1">
      <alignment horizontal="left" readingOrder="1"/>
    </xf>
    <xf numFmtId="0" fontId="20" fillId="0" borderId="0" xfId="0" applyFont="1" applyBorder="1" applyAlignment="1">
      <alignment horizontal="left" readingOrder="1"/>
    </xf>
    <xf numFmtId="0" fontId="13" fillId="0" borderId="0" xfId="0" applyFont="1" applyBorder="1"/>
    <xf numFmtId="164" fontId="13" fillId="0" borderId="0" xfId="0" applyNumberFormat="1" applyFont="1" applyBorder="1" applyAlignment="1">
      <alignment horizontal="left"/>
    </xf>
    <xf numFmtId="0" fontId="9" fillId="0" borderId="0" xfId="0" applyFont="1" applyAlignment="1"/>
    <xf numFmtId="0" fontId="11" fillId="0" borderId="0" xfId="0" applyFont="1" applyAlignment="1"/>
    <xf numFmtId="166" fontId="11" fillId="0" borderId="0" xfId="0" applyNumberFormat="1" applyFont="1" applyAlignment="1"/>
    <xf numFmtId="0" fontId="25" fillId="0" borderId="1" xfId="0" applyFont="1" applyBorder="1" applyAlignment="1"/>
    <xf numFmtId="0" fontId="11" fillId="0" borderId="2" xfId="0" applyFont="1" applyBorder="1" applyAlignment="1"/>
    <xf numFmtId="0" fontId="3" fillId="0" borderId="0" xfId="0" applyFont="1" applyAlignment="1"/>
    <xf numFmtId="0" fontId="4" fillId="0" borderId="0" xfId="0" applyFont="1" applyAlignment="1"/>
    <xf numFmtId="165" fontId="3" fillId="0" borderId="0" xfId="0" applyNumberFormat="1" applyFont="1" applyAlignment="1"/>
    <xf numFmtId="0" fontId="24" fillId="0" borderId="0" xfId="0" applyFont="1" applyAlignment="1"/>
    <xf numFmtId="0" fontId="9" fillId="0" borderId="0" xfId="1" applyFont="1" applyAlignment="1"/>
    <xf numFmtId="10" fontId="11" fillId="0" borderId="0" xfId="1" applyNumberFormat="1" applyFont="1" applyAlignment="1"/>
    <xf numFmtId="2" fontId="11" fillId="0" borderId="0" xfId="1" applyNumberFormat="1" applyFont="1" applyAlignment="1"/>
    <xf numFmtId="165" fontId="11" fillId="0" borderId="0" xfId="1" applyNumberFormat="1" applyFont="1" applyAlignment="1"/>
    <xf numFmtId="2" fontId="9" fillId="0" borderId="0" xfId="1" applyNumberFormat="1" applyFont="1" applyAlignment="1"/>
    <xf numFmtId="2" fontId="11" fillId="0" borderId="0" xfId="0" applyNumberFormat="1" applyFont="1" applyAlignment="1"/>
    <xf numFmtId="0" fontId="11" fillId="0" borderId="0" xfId="1" applyFont="1" applyAlignment="1"/>
    <xf numFmtId="164" fontId="11" fillId="0" borderId="0" xfId="0" applyNumberFormat="1" applyFont="1" applyAlignment="1"/>
    <xf numFmtId="2" fontId="3" fillId="0" borderId="0" xfId="0" applyNumberFormat="1" applyFont="1" applyAlignment="1"/>
    <xf numFmtId="0" fontId="28" fillId="0" borderId="0" xfId="0" applyFont="1" applyAlignment="1"/>
    <xf numFmtId="10" fontId="11" fillId="0" borderId="0" xfId="0" applyNumberFormat="1" applyFont="1" applyAlignment="1"/>
    <xf numFmtId="0" fontId="13" fillId="0" borderId="0" xfId="0" applyFont="1" applyAlignment="1">
      <alignment horizontal="center"/>
    </xf>
    <xf numFmtId="0" fontId="29" fillId="0" borderId="0" xfId="0" applyFont="1" applyFill="1" applyAlignment="1"/>
    <xf numFmtId="167" fontId="13" fillId="0" borderId="0" xfId="0" applyNumberFormat="1" applyFont="1" applyFill="1" applyBorder="1" applyAlignment="1">
      <alignment horizontal="center"/>
    </xf>
    <xf numFmtId="164" fontId="13" fillId="0" borderId="0" xfId="0" applyNumberFormat="1" applyFont="1" applyFill="1"/>
    <xf numFmtId="164" fontId="13" fillId="2" borderId="0" xfId="0" applyNumberFormat="1" applyFont="1" applyFill="1" applyAlignment="1">
      <alignment horizontal="center"/>
    </xf>
    <xf numFmtId="167" fontId="13" fillId="0" borderId="0" xfId="0" applyNumberFormat="1" applyFont="1"/>
    <xf numFmtId="0" fontId="30" fillId="0" borderId="0" xfId="0" applyFont="1"/>
    <xf numFmtId="165" fontId="13" fillId="0" borderId="0" xfId="0" applyNumberFormat="1" applyFont="1" applyFill="1" applyBorder="1" applyAlignment="1">
      <alignment horizontal="center"/>
    </xf>
    <xf numFmtId="0" fontId="13" fillId="0" borderId="3" xfId="0" applyFont="1" applyBorder="1"/>
    <xf numFmtId="0" fontId="13" fillId="0" borderId="0" xfId="0" applyFont="1" applyAlignment="1">
      <alignment vertical="top" wrapText="1"/>
    </xf>
    <xf numFmtId="0" fontId="31" fillId="0" borderId="0" xfId="0" applyFont="1"/>
    <xf numFmtId="0" fontId="13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 wrapText="1"/>
    </xf>
  </cellXfs>
  <cellStyles count="2">
    <cellStyle name="Normale" xfId="0" builtinId="0"/>
    <cellStyle name="Normale_ricalcolo 87Rb86Sr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"/>
  <sheetViews>
    <sheetView tabSelected="1" topLeftCell="A13" zoomScale="115" zoomScaleNormal="115" workbookViewId="0">
      <selection activeCell="I27" sqref="I27"/>
    </sheetView>
  </sheetViews>
  <sheetFormatPr defaultColWidth="8.85546875" defaultRowHeight="18.75"/>
  <cols>
    <col min="1" max="1" width="3.85546875" style="9" bestFit="1" customWidth="1"/>
    <col min="2" max="2" width="8.5703125" style="9" customWidth="1"/>
    <col min="3" max="3" width="4.140625" style="9" bestFit="1" customWidth="1"/>
    <col min="4" max="4" width="5.5703125" style="9" customWidth="1"/>
    <col min="5" max="5" width="12.28515625" style="9" bestFit="1" customWidth="1"/>
    <col min="6" max="6" width="21.42578125" style="9" bestFit="1" customWidth="1"/>
    <col min="7" max="7" width="18.85546875" style="9" customWidth="1"/>
    <col min="8" max="8" width="2.28515625" style="9" customWidth="1"/>
    <col min="9" max="9" width="78.28515625" style="9" bestFit="1" customWidth="1"/>
    <col min="10" max="16384" width="8.85546875" style="9"/>
  </cols>
  <sheetData>
    <row r="1" spans="1:9" s="1" customFormat="1">
      <c r="A1" s="1" t="s">
        <v>8</v>
      </c>
      <c r="B1" s="1" t="s">
        <v>18</v>
      </c>
    </row>
    <row r="2" spans="1:9" s="14" customFormat="1"/>
    <row r="3" spans="1:9" s="14" customFormat="1" ht="21.75">
      <c r="B3" s="5" t="s">
        <v>0</v>
      </c>
      <c r="C3" s="6" t="s">
        <v>1</v>
      </c>
      <c r="D3" s="6" t="s">
        <v>2</v>
      </c>
      <c r="E3" s="7" t="s">
        <v>19</v>
      </c>
      <c r="F3" s="8" t="s">
        <v>20</v>
      </c>
      <c r="G3" s="8" t="s">
        <v>21</v>
      </c>
      <c r="I3" s="12" t="s">
        <v>47</v>
      </c>
    </row>
    <row r="4" spans="1:9">
      <c r="B4" s="36" t="s">
        <v>6</v>
      </c>
      <c r="C4" s="37">
        <v>65</v>
      </c>
      <c r="D4" s="37">
        <v>125</v>
      </c>
      <c r="E4" s="38">
        <f>C4/D4*(2.69295+0.28304*F4)</f>
        <v>1.5057045614208002</v>
      </c>
      <c r="F4" s="39">
        <v>0.71592599999999995</v>
      </c>
      <c r="G4" s="40"/>
    </row>
    <row r="5" spans="1:9">
      <c r="E5" s="41"/>
      <c r="I5" s="42" t="s">
        <v>60</v>
      </c>
    </row>
    <row r="7" spans="1:9">
      <c r="A7" s="1" t="s">
        <v>9</v>
      </c>
      <c r="B7" s="1" t="s">
        <v>52</v>
      </c>
      <c r="C7" s="1"/>
      <c r="D7" s="1"/>
      <c r="E7" s="1"/>
      <c r="F7" s="1"/>
      <c r="G7" s="1"/>
      <c r="H7" s="1"/>
    </row>
    <row r="8" spans="1:9" s="14" customFormat="1"/>
    <row r="9" spans="1:9" s="14" customFormat="1" ht="21.75">
      <c r="B9" s="5" t="s">
        <v>0</v>
      </c>
      <c r="C9" s="6" t="s">
        <v>4</v>
      </c>
      <c r="D9" s="6" t="s">
        <v>3</v>
      </c>
      <c r="E9" s="5" t="s">
        <v>49</v>
      </c>
      <c r="F9" s="8" t="s">
        <v>50</v>
      </c>
      <c r="G9" s="15" t="s">
        <v>51</v>
      </c>
      <c r="I9" s="13" t="s">
        <v>48</v>
      </c>
    </row>
    <row r="10" spans="1:9">
      <c r="B10" s="36" t="s">
        <v>7</v>
      </c>
      <c r="C10" s="37">
        <v>19</v>
      </c>
      <c r="D10" s="37">
        <v>27</v>
      </c>
      <c r="E10" s="43">
        <f>D10/C10*(0.53149+0.14252*F10)</f>
        <v>0.85915573582736848</v>
      </c>
      <c r="F10" s="39">
        <v>0.51291799999999999</v>
      </c>
      <c r="G10" s="40"/>
    </row>
    <row r="11" spans="1:9">
      <c r="E11" s="9" t="s">
        <v>53</v>
      </c>
      <c r="I11" s="42" t="s">
        <v>60</v>
      </c>
    </row>
    <row r="13" spans="1:9" ht="21">
      <c r="B13" s="9" t="s">
        <v>91</v>
      </c>
      <c r="D13" s="9" t="s">
        <v>92</v>
      </c>
    </row>
    <row r="14" spans="1:9" ht="21">
      <c r="B14" s="9" t="s">
        <v>93</v>
      </c>
      <c r="D14" s="9" t="s">
        <v>94</v>
      </c>
    </row>
    <row r="15" spans="1:9" s="44" customFormat="1" ht="19.5" thickBot="1"/>
    <row r="16" spans="1:9" ht="21">
      <c r="B16" s="7" t="s">
        <v>95</v>
      </c>
      <c r="C16" s="9" t="s">
        <v>96</v>
      </c>
      <c r="I16" s="1" t="s">
        <v>54</v>
      </c>
    </row>
    <row r="17" spans="1:9" ht="21">
      <c r="B17" s="7" t="s">
        <v>97</v>
      </c>
      <c r="C17" s="9" t="s">
        <v>98</v>
      </c>
      <c r="I17" s="1" t="s">
        <v>54</v>
      </c>
    </row>
    <row r="19" spans="1:9">
      <c r="A19" s="9" t="s">
        <v>37</v>
      </c>
    </row>
    <row r="20" spans="1:9">
      <c r="B20" s="9" t="s">
        <v>38</v>
      </c>
      <c r="F20" s="9" t="s">
        <v>39</v>
      </c>
    </row>
    <row r="21" spans="1:9">
      <c r="B21" s="9" t="s">
        <v>40</v>
      </c>
      <c r="F21" s="9" t="s">
        <v>41</v>
      </c>
    </row>
    <row r="22" spans="1:9" ht="21">
      <c r="B22" s="9" t="s">
        <v>99</v>
      </c>
      <c r="F22" s="9" t="s">
        <v>42</v>
      </c>
    </row>
    <row r="23" spans="1:9" ht="21">
      <c r="B23" s="9" t="s">
        <v>43</v>
      </c>
      <c r="F23" s="9" t="s">
        <v>100</v>
      </c>
    </row>
    <row r="24" spans="1:9" ht="21">
      <c r="B24" s="9" t="s">
        <v>101</v>
      </c>
      <c r="F24" s="9" t="s">
        <v>44</v>
      </c>
    </row>
    <row r="26" spans="1:9" ht="15" customHeight="1">
      <c r="A26" s="9" t="s">
        <v>45</v>
      </c>
      <c r="C26" s="47" t="s">
        <v>104</v>
      </c>
      <c r="D26" s="47"/>
      <c r="E26" s="47"/>
      <c r="F26" s="47"/>
      <c r="G26" s="47"/>
    </row>
    <row r="27" spans="1:9" ht="13.9" customHeight="1">
      <c r="C27" s="47"/>
      <c r="D27" s="47"/>
      <c r="E27" s="47"/>
      <c r="F27" s="47"/>
      <c r="G27" s="47"/>
    </row>
    <row r="28" spans="1:9" ht="13.9" customHeight="1">
      <c r="C28" s="47"/>
      <c r="D28" s="47"/>
      <c r="E28" s="47"/>
      <c r="F28" s="47"/>
      <c r="G28" s="47"/>
    </row>
    <row r="29" spans="1:9" ht="13.9" customHeight="1">
      <c r="C29" s="47"/>
      <c r="D29" s="47"/>
      <c r="E29" s="47"/>
      <c r="F29" s="47"/>
      <c r="G29" s="47"/>
    </row>
    <row r="30" spans="1:9" ht="13.9" customHeight="1">
      <c r="C30" s="47"/>
      <c r="D30" s="47"/>
      <c r="E30" s="47"/>
      <c r="F30" s="47"/>
      <c r="G30" s="47"/>
    </row>
    <row r="31" spans="1:9" ht="13.9" customHeight="1">
      <c r="C31" s="47"/>
      <c r="D31" s="47"/>
      <c r="E31" s="47"/>
      <c r="F31" s="47"/>
      <c r="G31" s="47"/>
    </row>
    <row r="32" spans="1:9" ht="13.9" customHeight="1">
      <c r="C32" s="45"/>
      <c r="D32" s="45"/>
      <c r="E32" s="45"/>
      <c r="F32" s="45"/>
      <c r="G32" s="45"/>
    </row>
    <row r="33" spans="1:7" ht="21">
      <c r="A33" s="9" t="s">
        <v>102</v>
      </c>
      <c r="C33" s="45"/>
      <c r="D33" s="45"/>
      <c r="E33" s="45"/>
      <c r="F33" s="45"/>
      <c r="G33" s="45"/>
    </row>
    <row r="34" spans="1:7" ht="13.9" customHeight="1">
      <c r="C34" s="45"/>
      <c r="D34" s="45"/>
      <c r="E34" s="45"/>
      <c r="F34" s="45"/>
      <c r="G34" s="45"/>
    </row>
    <row r="35" spans="1:7" ht="21">
      <c r="B35" s="46" t="s">
        <v>103</v>
      </c>
      <c r="D35" s="45"/>
      <c r="E35" s="45"/>
      <c r="F35" s="45"/>
      <c r="G35" s="45"/>
    </row>
    <row r="36" spans="1:7">
      <c r="A36" s="9" t="s">
        <v>45</v>
      </c>
      <c r="C36" s="9" t="s">
        <v>46</v>
      </c>
    </row>
  </sheetData>
  <mergeCells count="1">
    <mergeCell ref="C26:G3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zoomScaleNormal="100" workbookViewId="0"/>
  </sheetViews>
  <sheetFormatPr defaultColWidth="8.85546875" defaultRowHeight="12.75"/>
  <cols>
    <col min="1" max="1" width="3.42578125" style="2" bestFit="1" customWidth="1"/>
    <col min="2" max="16384" width="8.85546875" style="2"/>
  </cols>
  <sheetData>
    <row r="1" spans="1:11" s="3" customFormat="1" ht="20.25" customHeight="1">
      <c r="A1" s="1" t="s">
        <v>10</v>
      </c>
      <c r="B1" s="48" t="s">
        <v>32</v>
      </c>
      <c r="C1" s="48"/>
      <c r="D1" s="48"/>
      <c r="E1" s="48"/>
      <c r="F1" s="48"/>
      <c r="G1" s="48"/>
      <c r="H1" s="48"/>
      <c r="I1" s="48"/>
      <c r="J1" s="48"/>
      <c r="K1" s="11"/>
    </row>
    <row r="2" spans="1:11" s="3" customFormat="1" ht="20.25" customHeight="1">
      <c r="A2" s="1"/>
      <c r="B2" s="48"/>
      <c r="C2" s="48"/>
      <c r="D2" s="48"/>
      <c r="E2" s="48"/>
      <c r="F2" s="48"/>
      <c r="G2" s="48"/>
      <c r="H2" s="48"/>
      <c r="I2" s="48"/>
      <c r="J2" s="48"/>
      <c r="K2" s="11"/>
    </row>
    <row r="3" spans="1:11" s="3" customFormat="1" ht="13.5" customHeight="1">
      <c r="A3" s="1"/>
      <c r="B3" s="4"/>
      <c r="C3" s="4"/>
      <c r="D3" s="4"/>
      <c r="E3" s="4"/>
      <c r="F3" s="4"/>
      <c r="G3" s="4"/>
      <c r="H3" s="4"/>
      <c r="I3" s="4"/>
      <c r="J3" s="4"/>
      <c r="K3" s="4"/>
    </row>
    <row r="4" spans="1:11" s="9" customFormat="1" ht="20.25">
      <c r="B4" s="9" t="s">
        <v>24</v>
      </c>
      <c r="C4" s="10"/>
    </row>
    <row r="5" spans="1:11" ht="20.25">
      <c r="A5" s="9"/>
      <c r="B5" s="9" t="s">
        <v>25</v>
      </c>
      <c r="C5" s="10"/>
    </row>
    <row r="6" spans="1:11" s="3" customFormat="1" ht="13.5" customHeight="1">
      <c r="A6" s="1"/>
    </row>
    <row r="7" spans="1:11" s="3" customFormat="1" ht="20.25">
      <c r="A7" s="1" t="s">
        <v>11</v>
      </c>
      <c r="B7" s="1" t="s">
        <v>22</v>
      </c>
    </row>
    <row r="9" spans="1:11" ht="20.25">
      <c r="B9" s="9" t="s">
        <v>26</v>
      </c>
      <c r="C9" s="10"/>
    </row>
    <row r="10" spans="1:11" ht="20.25">
      <c r="B10" s="9" t="s">
        <v>27</v>
      </c>
      <c r="C10" s="10"/>
    </row>
    <row r="14" spans="1:11" ht="27" customHeight="1">
      <c r="B14" s="1" t="s">
        <v>28</v>
      </c>
      <c r="C14" s="1" t="s">
        <v>29</v>
      </c>
      <c r="D14" s="1"/>
      <c r="E14" s="1"/>
      <c r="F14" s="1"/>
    </row>
    <row r="15" spans="1:11" ht="27" customHeight="1">
      <c r="B15" s="1" t="s">
        <v>30</v>
      </c>
      <c r="C15" s="1" t="s">
        <v>31</v>
      </c>
      <c r="D15" s="1"/>
      <c r="E15" s="1"/>
      <c r="F15" s="1"/>
    </row>
  </sheetData>
  <mergeCells count="1">
    <mergeCell ref="B1:J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20"/>
  <sheetViews>
    <sheetView zoomScaleNormal="100" workbookViewId="0"/>
  </sheetViews>
  <sheetFormatPr defaultColWidth="11.42578125" defaultRowHeight="23.25"/>
  <cols>
    <col min="1" max="1" width="23.85546875" style="22" bestFit="1" customWidth="1"/>
    <col min="2" max="2" width="28.85546875" style="21" bestFit="1" customWidth="1"/>
    <col min="3" max="3" width="19.5703125" style="21" customWidth="1"/>
    <col min="4" max="4" width="45" style="21" bestFit="1" customWidth="1"/>
    <col min="5" max="16384" width="11.42578125" style="22"/>
  </cols>
  <sheetData>
    <row r="1" spans="1:4" s="17" customFormat="1">
      <c r="A1" s="16"/>
      <c r="B1" s="16" t="s">
        <v>55</v>
      </c>
      <c r="C1" s="16" t="s">
        <v>23</v>
      </c>
    </row>
    <row r="2" spans="1:4" s="17" customFormat="1" ht="26.25">
      <c r="A2" s="16" t="s">
        <v>14</v>
      </c>
      <c r="B2" s="17">
        <v>0.70445000000000002</v>
      </c>
      <c r="C2" s="18">
        <v>0.69877</v>
      </c>
      <c r="D2" s="17" t="s">
        <v>61</v>
      </c>
    </row>
    <row r="3" spans="1:4" s="17" customFormat="1" ht="26.25">
      <c r="A3" s="16" t="s">
        <v>15</v>
      </c>
      <c r="B3" s="17">
        <v>8.5199999999999998E-2</v>
      </c>
      <c r="C3" s="17" t="s">
        <v>62</v>
      </c>
    </row>
    <row r="4" spans="1:4" s="17" customFormat="1" ht="24" thickBot="1"/>
    <row r="5" spans="1:4" ht="27" thickBot="1">
      <c r="A5" s="19" t="s">
        <v>63</v>
      </c>
      <c r="B5" s="20" t="s">
        <v>64</v>
      </c>
      <c r="C5" s="17" t="s">
        <v>65</v>
      </c>
    </row>
    <row r="7" spans="1:4" ht="26.25">
      <c r="A7" s="16" t="s">
        <v>66</v>
      </c>
      <c r="B7" s="17" t="s">
        <v>56</v>
      </c>
      <c r="C7" s="23"/>
    </row>
    <row r="10" spans="1:4" s="17" customFormat="1" ht="26.25">
      <c r="A10" s="24" t="s">
        <v>35</v>
      </c>
      <c r="B10" s="17" t="s">
        <v>57</v>
      </c>
      <c r="C10" s="17" t="s">
        <v>58</v>
      </c>
      <c r="D10" s="17" t="s">
        <v>59</v>
      </c>
    </row>
    <row r="11" spans="1:4" s="17" customFormat="1" ht="26.25">
      <c r="A11" s="25" t="s">
        <v>67</v>
      </c>
      <c r="B11" s="26">
        <v>0.72170000000000001</v>
      </c>
      <c r="C11" s="27">
        <v>84.911789740000003</v>
      </c>
    </row>
    <row r="12" spans="1:4" s="17" customFormat="1" ht="26.25">
      <c r="A12" s="25" t="s">
        <v>68</v>
      </c>
      <c r="B12" s="26">
        <v>0.27834599999999998</v>
      </c>
      <c r="C12" s="27">
        <v>86.90918053</v>
      </c>
    </row>
    <row r="13" spans="1:4" s="17" customFormat="1">
      <c r="A13" s="25"/>
      <c r="B13" s="28" t="s">
        <v>17</v>
      </c>
      <c r="C13" s="29">
        <f>C11*B11+C12*B12</f>
        <v>85.471661419161379</v>
      </c>
    </row>
    <row r="14" spans="1:4" s="17" customFormat="1">
      <c r="A14" s="16"/>
      <c r="C14" s="30"/>
    </row>
    <row r="15" spans="1:4" s="17" customFormat="1">
      <c r="A15" s="16"/>
      <c r="C15" s="30"/>
    </row>
    <row r="16" spans="1:4" s="17" customFormat="1" ht="26.25">
      <c r="A16" s="25" t="s">
        <v>69</v>
      </c>
      <c r="B16" s="26">
        <v>5.5999999999999999E-3</v>
      </c>
      <c r="C16" s="27">
        <v>83.913419000000005</v>
      </c>
    </row>
    <row r="17" spans="1:3" s="17" customFormat="1" ht="26.25">
      <c r="A17" s="25" t="s">
        <v>70</v>
      </c>
      <c r="B17" s="26">
        <v>9.8599999999999993E-2</v>
      </c>
      <c r="C17" s="27">
        <v>85.909261000000001</v>
      </c>
    </row>
    <row r="18" spans="1:3" s="17" customFormat="1" ht="26.25">
      <c r="A18" s="25" t="s">
        <v>71</v>
      </c>
      <c r="B18" s="26">
        <v>7.0000000000000007E-2</v>
      </c>
      <c r="C18" s="27">
        <v>86.908878000000001</v>
      </c>
    </row>
    <row r="19" spans="1:3" s="17" customFormat="1" ht="26.25">
      <c r="A19" s="25" t="s">
        <v>72</v>
      </c>
      <c r="B19" s="26">
        <v>0.82579999999999998</v>
      </c>
      <c r="C19" s="27">
        <v>87.905613000000002</v>
      </c>
    </row>
    <row r="20" spans="1:3" s="17" customFormat="1">
      <c r="A20" s="31"/>
      <c r="B20" s="31" t="s">
        <v>16</v>
      </c>
      <c r="C20" s="29">
        <f>C16*B16+C17*B17+C18*B18+C19*B19</f>
        <v>87.616644956399995</v>
      </c>
    </row>
  </sheetData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32"/>
  <sheetViews>
    <sheetView zoomScaleNormal="100" workbookViewId="0"/>
  </sheetViews>
  <sheetFormatPr defaultColWidth="11.42578125" defaultRowHeight="23.25"/>
  <cols>
    <col min="1" max="1" width="26.85546875" style="21" bestFit="1" customWidth="1"/>
    <col min="2" max="2" width="28.85546875" style="21" bestFit="1" customWidth="1"/>
    <col min="3" max="3" width="14.28515625" style="21" bestFit="1" customWidth="1"/>
    <col min="4" max="4" width="15.5703125" style="21" bestFit="1" customWidth="1"/>
    <col min="5" max="16384" width="11.42578125" style="21"/>
  </cols>
  <sheetData>
    <row r="1" spans="1:4" s="17" customFormat="1">
      <c r="A1" s="16"/>
      <c r="B1" s="16" t="s">
        <v>5</v>
      </c>
      <c r="C1" s="16" t="s">
        <v>23</v>
      </c>
    </row>
    <row r="2" spans="1:4" s="17" customFormat="1" ht="26.25">
      <c r="A2" s="16" t="s">
        <v>12</v>
      </c>
      <c r="B2" s="17">
        <v>0.51263800000000004</v>
      </c>
      <c r="C2" s="32">
        <f>B2-B3*((2.718281828^((6.539*10^-12)*4560000000)-1))</f>
        <v>0.50668753857855697</v>
      </c>
      <c r="D2" s="18"/>
    </row>
    <row r="3" spans="1:4" s="17" customFormat="1" ht="26.25">
      <c r="A3" s="16" t="s">
        <v>13</v>
      </c>
      <c r="B3" s="17">
        <v>0.1966</v>
      </c>
      <c r="C3" s="17">
        <v>0.20255000000000001</v>
      </c>
    </row>
    <row r="4" spans="1:4" s="17" customFormat="1" ht="26.25">
      <c r="A4" s="16" t="s">
        <v>13</v>
      </c>
      <c r="B4" s="17">
        <v>0.19600000000000001</v>
      </c>
    </row>
    <row r="5" spans="1:4" s="17" customFormat="1" ht="26.25">
      <c r="A5" s="16" t="s">
        <v>13</v>
      </c>
      <c r="B5" s="17">
        <v>0.2137</v>
      </c>
    </row>
    <row r="6" spans="1:4" s="17" customFormat="1" ht="26.25">
      <c r="A6" s="16" t="s">
        <v>13</v>
      </c>
      <c r="B6" s="17">
        <v>0.22</v>
      </c>
    </row>
    <row r="7" spans="1:4" ht="24" thickBot="1">
      <c r="A7" s="17"/>
      <c r="B7" s="17"/>
      <c r="C7" s="17"/>
    </row>
    <row r="8" spans="1:4" ht="27" thickBot="1">
      <c r="A8" s="19" t="s">
        <v>73</v>
      </c>
      <c r="B8" s="20" t="s">
        <v>74</v>
      </c>
      <c r="C8" s="17" t="s">
        <v>75</v>
      </c>
    </row>
    <row r="10" spans="1:4" s="17" customFormat="1" ht="26.25">
      <c r="A10" s="16" t="s">
        <v>76</v>
      </c>
      <c r="B10" s="17" t="s">
        <v>36</v>
      </c>
    </row>
    <row r="13" spans="1:4" s="17" customFormat="1" ht="26.25">
      <c r="A13" s="24" t="s">
        <v>35</v>
      </c>
      <c r="B13" s="17" t="s">
        <v>57</v>
      </c>
      <c r="C13" s="17" t="s">
        <v>58</v>
      </c>
      <c r="D13" s="17" t="s">
        <v>59</v>
      </c>
    </row>
    <row r="14" spans="1:4" s="17" customFormat="1" ht="26.25">
      <c r="A14" s="25" t="s">
        <v>77</v>
      </c>
      <c r="B14" s="26">
        <v>0.27200000000000002</v>
      </c>
      <c r="C14" s="27">
        <v>141.90770000000001</v>
      </c>
    </row>
    <row r="15" spans="1:4" s="17" customFormat="1" ht="26.25">
      <c r="A15" s="25" t="s">
        <v>78</v>
      </c>
      <c r="B15" s="26">
        <v>0.122</v>
      </c>
      <c r="C15" s="27">
        <v>142.90979999999999</v>
      </c>
    </row>
    <row r="16" spans="1:4" s="17" customFormat="1" ht="26.25">
      <c r="A16" s="25" t="s">
        <v>79</v>
      </c>
      <c r="B16" s="26">
        <v>0.23799999999999999</v>
      </c>
      <c r="C16" s="27">
        <v>143.9101</v>
      </c>
    </row>
    <row r="17" spans="1:3" s="17" customFormat="1" ht="26.25">
      <c r="A17" s="25" t="s">
        <v>80</v>
      </c>
      <c r="B17" s="26">
        <v>8.3000000000000004E-2</v>
      </c>
      <c r="C17" s="27">
        <v>144.9126</v>
      </c>
    </row>
    <row r="18" spans="1:3" s="17" customFormat="1" ht="26.25">
      <c r="A18" s="25" t="s">
        <v>81</v>
      </c>
      <c r="B18" s="26">
        <v>0.17199999999999999</v>
      </c>
      <c r="C18" s="27">
        <v>145.91309999999999</v>
      </c>
    </row>
    <row r="19" spans="1:3" s="17" customFormat="1" ht="26.25">
      <c r="A19" s="25" t="s">
        <v>82</v>
      </c>
      <c r="B19" s="26">
        <v>5.7000000000000002E-2</v>
      </c>
      <c r="C19" s="27">
        <v>147.9169</v>
      </c>
    </row>
    <row r="20" spans="1:3" s="17" customFormat="1" ht="26.25">
      <c r="A20" s="25" t="s">
        <v>83</v>
      </c>
      <c r="B20" s="26">
        <v>5.6000000000000001E-2</v>
      </c>
      <c r="C20" s="27">
        <v>149.92089999999999</v>
      </c>
    </row>
    <row r="21" spans="1:3" s="17" customFormat="1">
      <c r="A21" s="16"/>
      <c r="B21" s="28" t="s">
        <v>33</v>
      </c>
      <c r="C21" s="29">
        <f>C14*B14+C15*B15+C16*B16+C17*B17+C18*B18+C19*B19+C20*B20</f>
        <v>144.23612650000001</v>
      </c>
    </row>
    <row r="22" spans="1:3">
      <c r="A22" s="25"/>
      <c r="C22" s="33"/>
    </row>
    <row r="23" spans="1:3">
      <c r="A23" s="34"/>
      <c r="C23" s="33"/>
    </row>
    <row r="24" spans="1:3">
      <c r="A24" s="34"/>
      <c r="C24" s="33"/>
    </row>
    <row r="25" spans="1:3" s="17" customFormat="1" ht="26.25">
      <c r="A25" s="25" t="s">
        <v>84</v>
      </c>
      <c r="B25" s="26">
        <v>3.0700000000000002E-2</v>
      </c>
      <c r="C25" s="27">
        <v>143.91200000000001</v>
      </c>
    </row>
    <row r="26" spans="1:3" s="17" customFormat="1" ht="26.25">
      <c r="A26" s="25" t="s">
        <v>85</v>
      </c>
      <c r="B26" s="26">
        <v>0.14990000000000001</v>
      </c>
      <c r="C26" s="27">
        <v>146.91480000000001</v>
      </c>
    </row>
    <row r="27" spans="1:3" s="17" customFormat="1" ht="26.25">
      <c r="A27" s="25" t="s">
        <v>86</v>
      </c>
      <c r="B27" s="26">
        <v>0.1124</v>
      </c>
      <c r="C27" s="27">
        <v>147.91480000000001</v>
      </c>
    </row>
    <row r="28" spans="1:3" s="17" customFormat="1" ht="26.25">
      <c r="A28" s="25" t="s">
        <v>87</v>
      </c>
      <c r="B28" s="26">
        <v>0.13819999999999999</v>
      </c>
      <c r="C28" s="27">
        <v>148.91720000000001</v>
      </c>
    </row>
    <row r="29" spans="1:3" s="17" customFormat="1" ht="26.25">
      <c r="A29" s="25" t="s">
        <v>88</v>
      </c>
      <c r="B29" s="35">
        <v>7.3800000000000004E-2</v>
      </c>
      <c r="C29" s="30">
        <v>149.91730000000001</v>
      </c>
    </row>
    <row r="30" spans="1:3" s="17" customFormat="1" ht="26.25">
      <c r="A30" s="25" t="s">
        <v>89</v>
      </c>
      <c r="B30" s="35">
        <v>0.26750000000000002</v>
      </c>
      <c r="C30" s="30">
        <v>151.91970000000001</v>
      </c>
    </row>
    <row r="31" spans="1:3" s="17" customFormat="1" ht="26.25">
      <c r="A31" s="25" t="s">
        <v>90</v>
      </c>
      <c r="B31" s="35">
        <v>0.22750000000000001</v>
      </c>
      <c r="C31" s="30">
        <v>153.9222</v>
      </c>
    </row>
    <row r="32" spans="1:3" s="17" customFormat="1">
      <c r="B32" s="31" t="s">
        <v>34</v>
      </c>
      <c r="C32" s="29">
        <f>C25*B25+C26*B26+C27*B27+C28*B28+C29*B29+C30*B30+C31*B31</f>
        <v>150.36632447000002</v>
      </c>
    </row>
  </sheetData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Exercise A and B</vt:lpstr>
      <vt:lpstr>Exercise C and D</vt:lpstr>
      <vt:lpstr>BSE Values</vt:lpstr>
      <vt:lpstr>ChUR Values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G. Di Vincenzo</dc:creator>
  <cp:lastModifiedBy>Michele Lustrino</cp:lastModifiedBy>
  <dcterms:created xsi:type="dcterms:W3CDTF">1998-02-11T13:53:22Z</dcterms:created>
  <dcterms:modified xsi:type="dcterms:W3CDTF">2020-05-12T12:49:34Z</dcterms:modified>
</cp:coreProperties>
</file>